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Общая СПФДО И МЗ" sheetId="1" r:id="rId1"/>
    <sheet name="Общая СПФДО И МЗ (2)" sheetId="2" r:id="rId2"/>
  </sheets>
  <definedNames>
    <definedName name="_xlnm.Print_Area" localSheetId="0">'Общая СПФДО И МЗ'!$A$1:$P$103</definedName>
    <definedName name="_xlnm.Print_Titles" localSheetId="0">'Общая СПФДО И МЗ'!$6:$9</definedName>
    <definedName name="_xlnm.Print_Area" localSheetId="1">'Общая СПФДО И МЗ (2)'!$A$1:$S$33</definedName>
    <definedName name="_xlnm.Print_Titles" localSheetId="1">'Общая СПФДО И МЗ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<sst xmlns="http://schemas.openxmlformats.org/spreadsheetml/2006/main" count="167" uniqueCount="111">
  <si>
    <t>Муниципальное автономное учреждение дополнительного образования Советского района "Центр "Созвездие"</t>
  </si>
  <si>
    <t>имени Героя Советского Союза генерал - полковника Гришина Ивана Тихоновича"</t>
  </si>
  <si>
    <t xml:space="preserve"> Учебная нагрузка СПФДО на 01 сентября 2025 года</t>
  </si>
  <si>
    <t>Руководитель программы. Название и автор программы, срок реализации, возраст обучающихся</t>
  </si>
  <si>
    <t>1 модуль</t>
  </si>
  <si>
    <t>2 модуль</t>
  </si>
  <si>
    <t>3 модуль</t>
  </si>
  <si>
    <t>4 модуль</t>
  </si>
  <si>
    <t>ИТОГО</t>
  </si>
  <si>
    <t>Кол-во групп</t>
  </si>
  <si>
    <t xml:space="preserve">Кол-во часов </t>
  </si>
  <si>
    <t>Кол-во детей</t>
  </si>
  <si>
    <t xml:space="preserve">Кол-во детей </t>
  </si>
  <si>
    <t>ФИЗКУЛЬТУРНО-СПОРТИВНАЯ НАПРАВЛЕННОСТЬ</t>
  </si>
  <si>
    <t>Береснев Алексей Николаевич</t>
  </si>
  <si>
    <t>"ОФП с элеметнами вольной борьбы", 7-12, 1 модуль</t>
  </si>
  <si>
    <t>Зотеев Сергей Владимирович</t>
  </si>
  <si>
    <t>"Настольный теннис", 2 модуля, 10-15 лет</t>
  </si>
  <si>
    <t>Карташов Александр Викторович</t>
  </si>
  <si>
    <t>"Футбол для всех",  3 модуля, 6-17 лет</t>
  </si>
  <si>
    <t>Махмутов Денис Миниханович</t>
  </si>
  <si>
    <t>"ОФП с элеметнами вольной борьбы", 8-13 лет.</t>
  </si>
  <si>
    <t>Мельников Семен Александрович</t>
  </si>
  <si>
    <t>"ОФП с элементами вольной борьбы"</t>
  </si>
  <si>
    <t xml:space="preserve">Минина Ирина Сергеевна </t>
  </si>
  <si>
    <t>"Волшебные шахматы", 2 модуля, 6-17 лет</t>
  </si>
  <si>
    <t xml:space="preserve">Павлова Галина Даутовна </t>
  </si>
  <si>
    <t>"Шахматы", 2 модуля, 6-17 лет</t>
  </si>
  <si>
    <t xml:space="preserve">Смирнов Александр Владимирович </t>
  </si>
  <si>
    <t>Суслов Андрей Юрьевич</t>
  </si>
  <si>
    <t>"Волейбол", 1 модуль, 7-14 лет</t>
  </si>
  <si>
    <t>ТЕХНИЧЕСКАЯ НАПРАВЛЕННОСТЬ</t>
  </si>
  <si>
    <t xml:space="preserve">Васянин Олег Николаевич  ВАКАНСИЯ </t>
  </si>
  <si>
    <t>"Основы робототехники", 3 модуля, 6-13 лет</t>
  </si>
  <si>
    <t>Беспилотные системы, 1 модуль, 1 модуль, 4 часа, 12-16 лет</t>
  </si>
  <si>
    <t>Брусинская Юлия Викторовна</t>
  </si>
  <si>
    <t>"Мир в объективе", 1 модуль, 7-15 лет</t>
  </si>
  <si>
    <t xml:space="preserve">Васянин Олег Николаевич  </t>
  </si>
  <si>
    <t>"Оператор беспилотных авиасистем", 1 модуль, 9-15 лет</t>
  </si>
  <si>
    <t>Васянина Гульнара Зайнулловна</t>
  </si>
  <si>
    <t>ЕСТЕСТВЕННОНАУЧНАЯ</t>
  </si>
  <si>
    <t>Резниченко Лариса Михайловна</t>
  </si>
  <si>
    <t>"Эколайн", 1 модуль, 1 модуль, 7-10 лет</t>
  </si>
  <si>
    <t>"Экологический калейдокоп", 144 ч, 1 модуль</t>
  </si>
  <si>
    <t>ХУДОЖЕСТВАННАЯ НАПРАВЛЕННОСТЬ</t>
  </si>
  <si>
    <t>Братчикова Алена Анатольевна</t>
  </si>
  <si>
    <t>"Волшебный сундучок", 3 модуля, 7-15 лет, 144 ч.</t>
  </si>
  <si>
    <t xml:space="preserve">Вандышева Людмила Андреевна </t>
  </si>
  <si>
    <t>"Танцевальный калейдоскоп", 3 модуля, 5-17 лет</t>
  </si>
  <si>
    <t>Иванова Анна Викторовна</t>
  </si>
  <si>
    <t xml:space="preserve">"Танцевальный калейдоскоп", 6-18 лет, 3 модуля  </t>
  </si>
  <si>
    <t>Ковалева Марина Николаевна</t>
  </si>
  <si>
    <t>"Первые шаги в мире искусства", 3 модуля, 6-14 лет</t>
  </si>
  <si>
    <t>Кузьминых Елена Анатольевна</t>
  </si>
  <si>
    <t>"Хорошее настроение", 3 модуля, 7-17 лет, 144 ч.</t>
  </si>
  <si>
    <t>Насактынова Татьяна Валентиновна</t>
  </si>
  <si>
    <t>"Волшебная кисточка", 1 модуль, 72 часа</t>
  </si>
  <si>
    <t>"Мир в красках", 2 модуля, 144 ч. 8-12 лет</t>
  </si>
  <si>
    <t>Орефкова Любовь Владимировна</t>
  </si>
  <si>
    <t>"В мире искусства", 2 модуля, 6-12 лет</t>
  </si>
  <si>
    <t>"Песочная фантазия", 6-15 лет, 2 модуля</t>
  </si>
  <si>
    <t>"Фантазия из теста",  2 модуля, 7-14 лет</t>
  </si>
  <si>
    <t>Пейль Алена Николаевна</t>
  </si>
  <si>
    <t>"Волшебный сундучок", 2 модуля, 72 ч, 7-12 лет</t>
  </si>
  <si>
    <t>Ролис Светлана Леонидовна</t>
  </si>
  <si>
    <t>"Мир творчества", 2 модуля, 6-13 лет, 144 ч.</t>
  </si>
  <si>
    <t>Струк Наталья Владимировна</t>
  </si>
  <si>
    <t>Хафизова Лариса Борисовна</t>
  </si>
  <si>
    <t xml:space="preserve"> </t>
  </si>
  <si>
    <t>СОЦИАЛЬНО-ПЕДАГОГИЧЕСКАЯ НАПРАВЛЕННОСТЬ</t>
  </si>
  <si>
    <t>Асадов Ростислав Магерам-оглы</t>
  </si>
  <si>
    <t>ВПК "Святая Русь", 3 модуля, 9-18 лет, 144 ч.</t>
  </si>
  <si>
    <t xml:space="preserve">Величутина Ольга Васильевна  </t>
  </si>
  <si>
    <t>"INFOповод", 9-15 лет, 1 модуль</t>
  </si>
  <si>
    <t>Вихневич Дмитрий Маратович</t>
  </si>
  <si>
    <t>Гудукас Александр Андреевич</t>
  </si>
  <si>
    <t>Козлов Александр Михайлович (мобилизован)</t>
  </si>
  <si>
    <t>ВПК "Святая Русь"</t>
  </si>
  <si>
    <t>Левашева Марина Владимировна</t>
  </si>
  <si>
    <t xml:space="preserve"> "Школа профессий", 1 модуль, 13-16 лет</t>
  </si>
  <si>
    <t>Романова Евгения Сергеевна</t>
  </si>
  <si>
    <t>"Маленький город"</t>
  </si>
  <si>
    <t>Яковкина Екатерина Петровна "Первые шаги"</t>
  </si>
  <si>
    <t>Насактынова Татьяна Валентиновна "Первые шаги"</t>
  </si>
  <si>
    <t>Васянин Олег Николаевич "Первые шаги"</t>
  </si>
  <si>
    <t>Калина Александра Владимировна "Мир открытий"</t>
  </si>
  <si>
    <t>Сидорова Ольга Григорьевна "Мир открытий"</t>
  </si>
  <si>
    <t>Брыткова Марина Альбертовна"Мир открытий"</t>
  </si>
  <si>
    <t>Итого по всем программам</t>
  </si>
  <si>
    <t xml:space="preserve"> Учебная нагрузка по муниципальному заданию на 01 сентября 2025 г.</t>
  </si>
  <si>
    <t>Руководитель программы. Название и автор программы, срок реализации, возраст воспитанников</t>
  </si>
  <si>
    <t>1 год обучения</t>
  </si>
  <si>
    <t>2 год обучения</t>
  </si>
  <si>
    <t>3 год обучения</t>
  </si>
  <si>
    <t>4 год обучения</t>
  </si>
  <si>
    <t xml:space="preserve"> Индивидуальное обучение</t>
  </si>
  <si>
    <t>ОВЗ</t>
  </si>
  <si>
    <t>Минина Ирина Сергеевна</t>
  </si>
  <si>
    <t>Адаптированная программа "Шахматы для детей с ОВЗ"</t>
  </si>
  <si>
    <t>Адаптированная программа "Мир творчества для детей с ОВЗ"</t>
  </si>
  <si>
    <t>Адаптированная программа "Золотой ключик"</t>
  </si>
  <si>
    <t>Адаптированная программа "Первые шаги  в мире искусства"</t>
  </si>
  <si>
    <t>Адаптированная программа "Карусель природы для детей с ОВЗ"</t>
  </si>
  <si>
    <t>Адаптированная программа "Футболика для детей с ОВЗ"</t>
  </si>
  <si>
    <t>Адаптированная программа "Настольный  теннис для детей с ОВЗ"</t>
  </si>
  <si>
    <t>Павлова Галина Даутовна</t>
  </si>
  <si>
    <t>Адаптированная программма "Шахматы для детей с ОВЗ"</t>
  </si>
  <si>
    <t>Адаптированная программа "Арт-терапия для детей с ОВЗ"</t>
  </si>
  <si>
    <t>Смирнов Александр Владимирович</t>
  </si>
  <si>
    <t>Адаптипованная программа "Футболика для детей с ОВЗ"</t>
  </si>
  <si>
    <t>Адаптированная программа "Волшебный сундучок"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</si>
</sst>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#\ ##0.00"/>
  </numFmts>
  <fonts count="29">
    <font>
      <sz val="10"/>
      <name val="Arial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u/>
      <sz val="12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27" applyNumberFormat="0" applyAlignment="0" applyProtection="0">
      <alignment vertical="center"/>
    </xf>
    <xf numFmtId="0" fontId="19" fillId="11" borderId="28" applyNumberFormat="0" applyAlignment="0" applyProtection="0">
      <alignment vertical="center"/>
    </xf>
    <xf numFmtId="0" fontId="20" fillId="11" borderId="27" applyNumberFormat="0" applyAlignment="0" applyProtection="0">
      <alignment vertical="center"/>
    </xf>
    <xf numFmtId="0" fontId="21" fillId="12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0" fillId="0" borderId="0"/>
  </cellStyleXfs>
  <cellXfs count="175">
    <xf numFmtId="0" fontId="0" fillId="0" borderId="0" xfId="0"/>
    <xf numFmtId="0" fontId="1" fillId="0" borderId="0" xfId="49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49" applyFont="1" applyAlignment="1">
      <alignment horizontal="center"/>
    </xf>
    <xf numFmtId="0" fontId="3" fillId="0" borderId="0" xfId="49" applyFont="1"/>
    <xf numFmtId="0" fontId="3" fillId="0" borderId="1" xfId="0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wrapText="1"/>
    </xf>
    <xf numFmtId="180" fontId="3" fillId="3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180" fontId="2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180" fontId="3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top" wrapText="1"/>
    </xf>
    <xf numFmtId="0" fontId="3" fillId="0" borderId="3" xfId="49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 wrapText="1"/>
    </xf>
    <xf numFmtId="180" fontId="2" fillId="4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3" fillId="0" borderId="0" xfId="0" applyFont="1"/>
    <xf numFmtId="0" fontId="2" fillId="5" borderId="2" xfId="49" applyFont="1" applyFill="1" applyBorder="1" applyAlignment="1">
      <alignment horizontal="center" vertical="center"/>
    </xf>
    <xf numFmtId="0" fontId="2" fillId="5" borderId="4" xfId="49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 wrapText="1"/>
    </xf>
    <xf numFmtId="180" fontId="2" fillId="4" borderId="4" xfId="0" applyNumberFormat="1" applyFont="1" applyFill="1" applyBorder="1" applyAlignment="1">
      <alignment horizontal="center"/>
    </xf>
    <xf numFmtId="180" fontId="2" fillId="6" borderId="4" xfId="0" applyNumberFormat="1" applyFont="1" applyFill="1" applyBorder="1" applyAlignment="1">
      <alignment horizontal="center" vertical="center"/>
    </xf>
    <xf numFmtId="180" fontId="2" fillId="7" borderId="4" xfId="0" applyNumberFormat="1" applyFont="1" applyFill="1" applyBorder="1" applyAlignment="1">
      <alignment horizontal="center" vertical="center"/>
    </xf>
    <xf numFmtId="181" fontId="2" fillId="0" borderId="0" xfId="0" applyNumberFormat="1" applyFont="1"/>
    <xf numFmtId="1" fontId="3" fillId="0" borderId="0" xfId="49" applyNumberFormat="1" applyFont="1"/>
    <xf numFmtId="1" fontId="3" fillId="0" borderId="0" xfId="0" applyNumberFormat="1" applyFont="1" applyFill="1"/>
    <xf numFmtId="181" fontId="3" fillId="0" borderId="0" xfId="0" applyNumberFormat="1" applyFont="1" applyFill="1"/>
    <xf numFmtId="0" fontId="4" fillId="0" borderId="0" xfId="0" applyFont="1"/>
    <xf numFmtId="0" fontId="2" fillId="2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top" wrapText="1"/>
    </xf>
    <xf numFmtId="180" fontId="3" fillId="0" borderId="3" xfId="0" applyNumberFormat="1" applyFont="1" applyFill="1" applyBorder="1" applyAlignment="1">
      <alignment horizontal="center" vertical="center"/>
    </xf>
    <xf numFmtId="180" fontId="3" fillId="0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/>
    </xf>
    <xf numFmtId="180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80" fontId="2" fillId="0" borderId="12" xfId="0" applyNumberFormat="1" applyFont="1" applyFill="1" applyBorder="1" applyAlignment="1">
      <alignment horizontal="center" vertical="center"/>
    </xf>
    <xf numFmtId="180" fontId="2" fillId="0" borderId="13" xfId="0" applyNumberFormat="1" applyFont="1" applyFill="1" applyBorder="1" applyAlignment="1">
      <alignment horizontal="center" vertical="center"/>
    </xf>
    <xf numFmtId="180" fontId="2" fillId="0" borderId="1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180" fontId="3" fillId="0" borderId="12" xfId="0" applyNumberFormat="1" applyFont="1" applyFill="1" applyBorder="1" applyAlignment="1">
      <alignment horizontal="center" vertical="center"/>
    </xf>
    <xf numFmtId="180" fontId="3" fillId="0" borderId="13" xfId="0" applyNumberFormat="1" applyFont="1" applyFill="1" applyBorder="1" applyAlignment="1">
      <alignment horizontal="center" vertical="center"/>
    </xf>
    <xf numFmtId="180" fontId="3" fillId="0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 wrapText="1"/>
    </xf>
    <xf numFmtId="1" fontId="6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180" fontId="7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 wrapText="1"/>
    </xf>
    <xf numFmtId="1" fontId="2" fillId="4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80" fontId="3" fillId="0" borderId="18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80" fontId="2" fillId="0" borderId="18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2" fillId="6" borderId="20" xfId="0" applyNumberFormat="1" applyFont="1" applyFill="1" applyBorder="1" applyAlignment="1">
      <alignment horizontal="center" vertical="center"/>
    </xf>
    <xf numFmtId="1" fontId="2" fillId="6" borderId="2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" fontId="2" fillId="7" borderId="6" xfId="0" applyNumberFormat="1" applyFont="1" applyFill="1" applyBorder="1" applyAlignment="1">
      <alignment horizontal="center" vertical="center"/>
    </xf>
    <xf numFmtId="1" fontId="2" fillId="7" borderId="23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80" fontId="7" fillId="0" borderId="18" xfId="0" applyNumberFormat="1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2" fillId="6" borderId="3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7" borderId="3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/>
    </xf>
    <xf numFmtId="1" fontId="2" fillId="7" borderId="10" xfId="0" applyNumberFormat="1" applyFont="1" applyFill="1" applyBorder="1" applyAlignment="1">
      <alignment horizontal="center" vertical="center"/>
    </xf>
    <xf numFmtId="180" fontId="3" fillId="0" borderId="17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4" borderId="12" xfId="49" applyFont="1" applyFill="1" applyBorder="1" applyAlignment="1">
      <alignment horizontal="center" vertical="top" wrapText="1"/>
    </xf>
    <xf numFmtId="0" fontId="8" fillId="0" borderId="3" xfId="49" applyFont="1" applyFill="1" applyBorder="1" applyAlignment="1">
      <alignment horizontal="center" vertical="top" wrapText="1"/>
    </xf>
    <xf numFmtId="0" fontId="2" fillId="0" borderId="12" xfId="49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/>
    </xf>
    <xf numFmtId="180" fontId="2" fillId="0" borderId="17" xfId="0" applyNumberFormat="1" applyFont="1" applyFill="1" applyBorder="1" applyAlignment="1">
      <alignment horizontal="center" vertical="center"/>
    </xf>
    <xf numFmtId="180" fontId="2" fillId="4" borderId="18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center"/>
    </xf>
    <xf numFmtId="1" fontId="3" fillId="8" borderId="18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1" fontId="3" fillId="8" borderId="23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tabSelected="1" view="pageBreakPreview" zoomScale="74" zoomScaleNormal="110" workbookViewId="0">
      <selection activeCell="A102" sqref="A102:P102"/>
    </sheetView>
  </sheetViews>
  <sheetFormatPr defaultColWidth="9" defaultRowHeight="12.75"/>
  <cols>
    <col min="1" max="1" width="51.2857142857143" style="2" customWidth="1"/>
    <col min="2" max="2" width="7.71428571428571" style="2" customWidth="1"/>
    <col min="3" max="3" width="8.28571428571429" style="2" customWidth="1"/>
    <col min="4" max="4" width="9.28571428571429" style="2" customWidth="1"/>
    <col min="5" max="5" width="9" style="2" customWidth="1"/>
    <col min="6" max="6" width="8" style="2" customWidth="1"/>
    <col min="7" max="7" width="7.85714285714286" style="2" customWidth="1"/>
    <col min="8" max="8" width="6.85714285714286" style="2" customWidth="1"/>
    <col min="9" max="9" width="7.85714285714286" style="2" customWidth="1"/>
    <col min="10" max="10" width="7.14285714285714" style="2" customWidth="1"/>
    <col min="11" max="12" width="5" style="2" customWidth="1"/>
    <col min="13" max="13" width="6" style="2" customWidth="1"/>
    <col min="14" max="14" width="8.14285714285714" style="2" customWidth="1"/>
    <col min="15" max="15" width="8.28571428571429" style="2" customWidth="1"/>
    <col min="16" max="16" width="7.57142857142857" style="2" customWidth="1"/>
    <col min="17" max="17" width="11.2857142857143" style="2" customWidth="1"/>
    <col min="18" max="18" width="9.14285714285714" style="3" customWidth="1"/>
    <col min="19" max="19" width="8.71428571428571" style="3" customWidth="1"/>
    <col min="20" max="16384" width="9.14285714285714" style="3"/>
  </cols>
  <sheetData>
    <row r="1" ht="15.7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2"/>
      <c r="Q1" s="31"/>
      <c r="R1" s="35"/>
      <c r="S1" s="35"/>
      <c r="T1" s="35"/>
    </row>
    <row r="2" ht="15.75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2"/>
      <c r="Q2" s="31"/>
      <c r="R2" s="35"/>
      <c r="S2" s="35"/>
      <c r="T2" s="35"/>
    </row>
    <row r="3" ht="15.75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2"/>
      <c r="Q3" s="31"/>
      <c r="R3" s="35"/>
      <c r="S3" s="35"/>
      <c r="T3" s="35"/>
    </row>
    <row r="4" ht="15.75" spans="1:20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31"/>
      <c r="R4" s="35"/>
      <c r="S4" s="35"/>
      <c r="T4" s="35"/>
    </row>
    <row r="5" ht="16.5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1"/>
      <c r="R5" s="35"/>
      <c r="S5" s="35"/>
      <c r="T5" s="35"/>
    </row>
    <row r="6" ht="9.75" customHeight="1" spans="1:20">
      <c r="A6" s="49" t="s">
        <v>3</v>
      </c>
      <c r="B6" s="50" t="s">
        <v>4</v>
      </c>
      <c r="C6" s="51"/>
      <c r="D6" s="52"/>
      <c r="E6" s="50" t="s">
        <v>5</v>
      </c>
      <c r="F6" s="51"/>
      <c r="G6" s="52"/>
      <c r="H6" s="50" t="s">
        <v>6</v>
      </c>
      <c r="I6" s="51"/>
      <c r="J6" s="52"/>
      <c r="K6" s="50" t="s">
        <v>7</v>
      </c>
      <c r="L6" s="51"/>
      <c r="M6" s="101"/>
      <c r="N6" s="50" t="s">
        <v>8</v>
      </c>
      <c r="O6" s="51"/>
      <c r="P6" s="52"/>
      <c r="Q6" s="150"/>
      <c r="R6" s="35"/>
      <c r="S6" s="35"/>
      <c r="T6" s="35"/>
    </row>
    <row r="7" ht="9.75" customHeight="1" spans="1:20">
      <c r="A7" s="53"/>
      <c r="B7" s="54"/>
      <c r="C7" s="55"/>
      <c r="D7" s="56"/>
      <c r="E7" s="54"/>
      <c r="F7" s="55"/>
      <c r="G7" s="56"/>
      <c r="H7" s="54"/>
      <c r="I7" s="55"/>
      <c r="J7" s="56"/>
      <c r="K7" s="54"/>
      <c r="L7" s="55"/>
      <c r="M7" s="102"/>
      <c r="N7" s="54"/>
      <c r="O7" s="55"/>
      <c r="P7" s="56"/>
      <c r="Q7" s="150"/>
      <c r="R7" s="35"/>
      <c r="S7" s="35"/>
      <c r="T7" s="35"/>
    </row>
    <row r="8" ht="9.75" customHeight="1" spans="1:20">
      <c r="A8" s="53"/>
      <c r="B8" s="54"/>
      <c r="C8" s="55"/>
      <c r="D8" s="56"/>
      <c r="E8" s="54"/>
      <c r="F8" s="55"/>
      <c r="G8" s="56"/>
      <c r="H8" s="54"/>
      <c r="I8" s="55"/>
      <c r="J8" s="56"/>
      <c r="K8" s="54"/>
      <c r="L8" s="55"/>
      <c r="M8" s="102"/>
      <c r="N8" s="54"/>
      <c r="O8" s="55"/>
      <c r="P8" s="56"/>
      <c r="Q8" s="150"/>
      <c r="R8" s="35"/>
      <c r="S8" s="35"/>
      <c r="T8" s="35"/>
    </row>
    <row r="9" ht="60.75" customHeight="1" spans="1:20">
      <c r="A9" s="53"/>
      <c r="B9" s="57" t="s">
        <v>9</v>
      </c>
      <c r="C9" s="58" t="s">
        <v>10</v>
      </c>
      <c r="D9" s="59" t="s">
        <v>11</v>
      </c>
      <c r="E9" s="57" t="s">
        <v>9</v>
      </c>
      <c r="F9" s="58" t="s">
        <v>10</v>
      </c>
      <c r="G9" s="59" t="s">
        <v>11</v>
      </c>
      <c r="H9" s="57" t="s">
        <v>9</v>
      </c>
      <c r="I9" s="58" t="s">
        <v>10</v>
      </c>
      <c r="J9" s="59" t="s">
        <v>12</v>
      </c>
      <c r="K9" s="57" t="s">
        <v>9</v>
      </c>
      <c r="L9" s="58" t="s">
        <v>10</v>
      </c>
      <c r="M9" s="103" t="s">
        <v>12</v>
      </c>
      <c r="N9" s="57" t="s">
        <v>9</v>
      </c>
      <c r="O9" s="58" t="s">
        <v>10</v>
      </c>
      <c r="P9" s="59" t="s">
        <v>12</v>
      </c>
      <c r="Q9" s="150"/>
      <c r="R9" s="35"/>
      <c r="S9" s="35"/>
      <c r="T9" s="35"/>
    </row>
    <row r="10" ht="31.5" spans="1:20">
      <c r="A10" s="60" t="s">
        <v>13</v>
      </c>
      <c r="B10" s="61"/>
      <c r="C10" s="62"/>
      <c r="D10" s="63"/>
      <c r="E10" s="61"/>
      <c r="F10" s="62"/>
      <c r="G10" s="63"/>
      <c r="H10" s="61"/>
      <c r="I10" s="62"/>
      <c r="J10" s="63"/>
      <c r="K10" s="61"/>
      <c r="L10" s="62"/>
      <c r="M10" s="104"/>
      <c r="N10" s="61"/>
      <c r="O10" s="62"/>
      <c r="P10" s="63"/>
      <c r="Q10" s="151"/>
      <c r="R10" s="35"/>
      <c r="S10" s="35"/>
      <c r="T10" s="35"/>
    </row>
    <row r="11" ht="15.75" spans="1:20">
      <c r="A11" s="64" t="s">
        <v>14</v>
      </c>
      <c r="B11" s="65">
        <v>3</v>
      </c>
      <c r="C11" s="66">
        <v>12</v>
      </c>
      <c r="D11" s="67">
        <v>45</v>
      </c>
      <c r="E11" s="65">
        <v>0</v>
      </c>
      <c r="F11" s="66">
        <v>0</v>
      </c>
      <c r="G11" s="67">
        <v>0</v>
      </c>
      <c r="H11" s="65">
        <v>0</v>
      </c>
      <c r="I11" s="66">
        <v>0</v>
      </c>
      <c r="J11" s="67">
        <v>0</v>
      </c>
      <c r="K11" s="65">
        <v>0</v>
      </c>
      <c r="L11" s="66">
        <v>0</v>
      </c>
      <c r="M11" s="105">
        <v>0</v>
      </c>
      <c r="N11" s="106">
        <f t="shared" ref="N11:N17" si="0">B11+E11+H11+K11</f>
        <v>3</v>
      </c>
      <c r="O11" s="90">
        <f t="shared" ref="O11:O20" si="1">C11+F11+I11+L11</f>
        <v>12</v>
      </c>
      <c r="P11" s="107">
        <f t="shared" ref="P11:P20" si="2">D11+G11+J11+M11</f>
        <v>45</v>
      </c>
      <c r="Q11" s="152"/>
      <c r="R11" s="35"/>
      <c r="S11" s="35"/>
      <c r="T11" s="35"/>
    </row>
    <row r="12" ht="31.5" spans="1:20">
      <c r="A12" s="68" t="s">
        <v>15</v>
      </c>
      <c r="B12" s="69">
        <v>3</v>
      </c>
      <c r="C12" s="25">
        <v>12</v>
      </c>
      <c r="D12" s="70">
        <v>45</v>
      </c>
      <c r="E12" s="69">
        <v>0</v>
      </c>
      <c r="F12" s="25">
        <v>0</v>
      </c>
      <c r="G12" s="70">
        <v>0</v>
      </c>
      <c r="H12" s="69">
        <v>0</v>
      </c>
      <c r="I12" s="25">
        <v>0</v>
      </c>
      <c r="J12" s="70">
        <v>0</v>
      </c>
      <c r="K12" s="69">
        <v>0</v>
      </c>
      <c r="L12" s="25">
        <v>0</v>
      </c>
      <c r="M12" s="108">
        <v>0</v>
      </c>
      <c r="N12" s="109">
        <f t="shared" si="0"/>
        <v>3</v>
      </c>
      <c r="O12" s="88">
        <f t="shared" si="1"/>
        <v>12</v>
      </c>
      <c r="P12" s="110">
        <f t="shared" si="2"/>
        <v>45</v>
      </c>
      <c r="Q12" s="153"/>
      <c r="R12" s="35"/>
      <c r="S12" s="35"/>
      <c r="T12" s="35"/>
    </row>
    <row r="13" ht="15.75" spans="1:20">
      <c r="A13" s="71" t="s">
        <v>16</v>
      </c>
      <c r="B13" s="65">
        <v>1</v>
      </c>
      <c r="C13" s="66">
        <v>8</v>
      </c>
      <c r="D13" s="67">
        <v>30</v>
      </c>
      <c r="E13" s="65">
        <f t="shared" ref="E13:M13" si="3">E14</f>
        <v>0</v>
      </c>
      <c r="F13" s="66">
        <f t="shared" si="3"/>
        <v>0</v>
      </c>
      <c r="G13" s="67">
        <f t="shared" si="3"/>
        <v>0</v>
      </c>
      <c r="H13" s="65">
        <f t="shared" si="3"/>
        <v>0</v>
      </c>
      <c r="I13" s="66">
        <f t="shared" si="3"/>
        <v>0</v>
      </c>
      <c r="J13" s="67">
        <f t="shared" si="3"/>
        <v>0</v>
      </c>
      <c r="K13" s="65">
        <f t="shared" si="3"/>
        <v>0</v>
      </c>
      <c r="L13" s="66">
        <f t="shared" si="3"/>
        <v>0</v>
      </c>
      <c r="M13" s="105">
        <f t="shared" si="3"/>
        <v>0</v>
      </c>
      <c r="N13" s="106">
        <f t="shared" si="0"/>
        <v>1</v>
      </c>
      <c r="O13" s="90">
        <f t="shared" si="1"/>
        <v>8</v>
      </c>
      <c r="P13" s="107">
        <f t="shared" si="2"/>
        <v>30</v>
      </c>
      <c r="Q13" s="153"/>
      <c r="R13" s="35"/>
      <c r="S13" s="35"/>
      <c r="T13" s="35"/>
    </row>
    <row r="14" ht="15.75" spans="1:20">
      <c r="A14" s="53" t="s">
        <v>17</v>
      </c>
      <c r="B14" s="69">
        <v>2</v>
      </c>
      <c r="C14" s="25">
        <v>8</v>
      </c>
      <c r="D14" s="70">
        <v>30</v>
      </c>
      <c r="E14" s="69">
        <v>0</v>
      </c>
      <c r="F14" s="25">
        <v>0</v>
      </c>
      <c r="G14" s="70">
        <v>0</v>
      </c>
      <c r="H14" s="69">
        <v>0</v>
      </c>
      <c r="I14" s="25">
        <v>0</v>
      </c>
      <c r="J14" s="70">
        <v>0</v>
      </c>
      <c r="K14" s="69">
        <v>0</v>
      </c>
      <c r="L14" s="25">
        <v>0</v>
      </c>
      <c r="M14" s="108">
        <v>0</v>
      </c>
      <c r="N14" s="109">
        <f t="shared" si="0"/>
        <v>2</v>
      </c>
      <c r="O14" s="88">
        <f t="shared" si="1"/>
        <v>8</v>
      </c>
      <c r="P14" s="110">
        <f t="shared" si="2"/>
        <v>30</v>
      </c>
      <c r="Q14" s="153"/>
      <c r="R14" s="35"/>
      <c r="S14" s="35"/>
      <c r="T14" s="35"/>
    </row>
    <row r="15" ht="15.75" spans="1:20">
      <c r="A15" s="71" t="s">
        <v>18</v>
      </c>
      <c r="B15" s="65">
        <f t="shared" ref="B15:M15" si="4">B16</f>
        <v>2</v>
      </c>
      <c r="C15" s="66">
        <f t="shared" si="4"/>
        <v>8</v>
      </c>
      <c r="D15" s="67">
        <v>30</v>
      </c>
      <c r="E15" s="65">
        <f t="shared" si="4"/>
        <v>0</v>
      </c>
      <c r="F15" s="66">
        <f t="shared" si="4"/>
        <v>0</v>
      </c>
      <c r="G15" s="67">
        <f t="shared" si="4"/>
        <v>0</v>
      </c>
      <c r="H15" s="65">
        <f t="shared" si="4"/>
        <v>0</v>
      </c>
      <c r="I15" s="66">
        <f t="shared" si="4"/>
        <v>0</v>
      </c>
      <c r="J15" s="67">
        <f t="shared" si="4"/>
        <v>0</v>
      </c>
      <c r="K15" s="65">
        <f t="shared" si="4"/>
        <v>0</v>
      </c>
      <c r="L15" s="66">
        <f t="shared" si="4"/>
        <v>0</v>
      </c>
      <c r="M15" s="105">
        <f t="shared" si="4"/>
        <v>0</v>
      </c>
      <c r="N15" s="106">
        <f t="shared" si="0"/>
        <v>2</v>
      </c>
      <c r="O15" s="90">
        <f t="shared" si="1"/>
        <v>8</v>
      </c>
      <c r="P15" s="107">
        <f t="shared" si="2"/>
        <v>30</v>
      </c>
      <c r="Q15" s="153"/>
      <c r="R15" s="35"/>
      <c r="S15" s="35"/>
      <c r="T15" s="35"/>
    </row>
    <row r="16" ht="15.75" spans="1:20">
      <c r="A16" s="53" t="s">
        <v>19</v>
      </c>
      <c r="B16" s="69">
        <v>2</v>
      </c>
      <c r="C16" s="25">
        <v>8</v>
      </c>
      <c r="D16" s="70">
        <v>30</v>
      </c>
      <c r="E16" s="69">
        <v>0</v>
      </c>
      <c r="F16" s="25">
        <v>0</v>
      </c>
      <c r="G16" s="70">
        <v>0</v>
      </c>
      <c r="H16" s="69">
        <v>0</v>
      </c>
      <c r="I16" s="25">
        <v>0</v>
      </c>
      <c r="J16" s="70">
        <v>0</v>
      </c>
      <c r="K16" s="69">
        <v>0</v>
      </c>
      <c r="L16" s="25">
        <v>0</v>
      </c>
      <c r="M16" s="108">
        <v>0</v>
      </c>
      <c r="N16" s="109">
        <f t="shared" si="0"/>
        <v>2</v>
      </c>
      <c r="O16" s="88">
        <f t="shared" si="1"/>
        <v>8</v>
      </c>
      <c r="P16" s="110">
        <f t="shared" si="2"/>
        <v>30</v>
      </c>
      <c r="Q16" s="153"/>
      <c r="R16" s="35"/>
      <c r="S16" s="35"/>
      <c r="T16" s="35"/>
    </row>
    <row r="17" ht="15.75" spans="1:20">
      <c r="A17" s="64" t="s">
        <v>20</v>
      </c>
      <c r="B17" s="65">
        <v>1</v>
      </c>
      <c r="C17" s="66">
        <v>4</v>
      </c>
      <c r="D17" s="67">
        <v>15</v>
      </c>
      <c r="E17" s="65">
        <v>0</v>
      </c>
      <c r="F17" s="66">
        <v>0</v>
      </c>
      <c r="G17" s="67">
        <v>0</v>
      </c>
      <c r="H17" s="65">
        <v>0</v>
      </c>
      <c r="I17" s="66">
        <v>0</v>
      </c>
      <c r="J17" s="67">
        <v>0</v>
      </c>
      <c r="K17" s="65">
        <v>0</v>
      </c>
      <c r="L17" s="66">
        <v>0</v>
      </c>
      <c r="M17" s="105">
        <v>0</v>
      </c>
      <c r="N17" s="106">
        <f t="shared" si="0"/>
        <v>1</v>
      </c>
      <c r="O17" s="90">
        <f t="shared" si="1"/>
        <v>4</v>
      </c>
      <c r="P17" s="107">
        <f t="shared" si="2"/>
        <v>15</v>
      </c>
      <c r="Q17" s="153"/>
      <c r="R17" s="35"/>
      <c r="S17" s="35"/>
      <c r="T17" s="35"/>
    </row>
    <row r="18" ht="15.75" spans="1:20">
      <c r="A18" s="53" t="s">
        <v>21</v>
      </c>
      <c r="B18" s="69">
        <v>1</v>
      </c>
      <c r="C18" s="25">
        <v>4</v>
      </c>
      <c r="D18" s="70">
        <v>15</v>
      </c>
      <c r="E18" s="69">
        <v>0</v>
      </c>
      <c r="F18" s="25">
        <v>0</v>
      </c>
      <c r="G18" s="70">
        <v>0</v>
      </c>
      <c r="H18" s="69">
        <v>0</v>
      </c>
      <c r="I18" s="25">
        <v>0</v>
      </c>
      <c r="J18" s="70">
        <v>0</v>
      </c>
      <c r="K18" s="69">
        <v>0</v>
      </c>
      <c r="L18" s="25">
        <v>0</v>
      </c>
      <c r="M18" s="108">
        <v>0</v>
      </c>
      <c r="N18" s="109">
        <v>1</v>
      </c>
      <c r="O18" s="88">
        <f t="shared" si="1"/>
        <v>4</v>
      </c>
      <c r="P18" s="110">
        <f t="shared" si="2"/>
        <v>15</v>
      </c>
      <c r="Q18" s="153"/>
      <c r="R18" s="35"/>
      <c r="S18" s="35"/>
      <c r="T18" s="35"/>
    </row>
    <row r="19" ht="15.75" spans="1:20">
      <c r="A19" s="71" t="s">
        <v>22</v>
      </c>
      <c r="B19" s="72">
        <v>2</v>
      </c>
      <c r="C19" s="26">
        <v>8</v>
      </c>
      <c r="D19" s="73">
        <v>30</v>
      </c>
      <c r="E19" s="72">
        <v>0</v>
      </c>
      <c r="F19" s="26">
        <v>0</v>
      </c>
      <c r="G19" s="73">
        <v>0</v>
      </c>
      <c r="H19" s="72">
        <v>0</v>
      </c>
      <c r="I19" s="26">
        <v>0</v>
      </c>
      <c r="J19" s="73">
        <v>0</v>
      </c>
      <c r="K19" s="72">
        <v>0</v>
      </c>
      <c r="L19" s="26">
        <v>0</v>
      </c>
      <c r="M19" s="111">
        <v>0</v>
      </c>
      <c r="N19" s="106">
        <f>B19+E19+H19+K19</f>
        <v>2</v>
      </c>
      <c r="O19" s="90">
        <f t="shared" si="1"/>
        <v>8</v>
      </c>
      <c r="P19" s="107">
        <f t="shared" si="2"/>
        <v>30</v>
      </c>
      <c r="Q19" s="153"/>
      <c r="R19" s="35"/>
      <c r="S19" s="35"/>
      <c r="T19" s="35"/>
    </row>
    <row r="20" ht="15.75" spans="1:20">
      <c r="A20" s="53" t="s">
        <v>23</v>
      </c>
      <c r="B20" s="69">
        <v>2</v>
      </c>
      <c r="C20" s="25">
        <v>8</v>
      </c>
      <c r="D20" s="70">
        <v>30</v>
      </c>
      <c r="E20" s="69">
        <v>0</v>
      </c>
      <c r="F20" s="25">
        <v>0</v>
      </c>
      <c r="G20" s="70">
        <v>0</v>
      </c>
      <c r="H20" s="69">
        <v>0</v>
      </c>
      <c r="I20" s="25">
        <v>0</v>
      </c>
      <c r="J20" s="70">
        <v>0</v>
      </c>
      <c r="K20" s="69">
        <v>0</v>
      </c>
      <c r="L20" s="25">
        <v>0</v>
      </c>
      <c r="M20" s="108">
        <v>0</v>
      </c>
      <c r="N20" s="109">
        <f t="shared" ref="N20:N26" si="5">B20+E20+H20+K20</f>
        <v>2</v>
      </c>
      <c r="O20" s="88">
        <f t="shared" si="1"/>
        <v>8</v>
      </c>
      <c r="P20" s="110">
        <f t="shared" si="2"/>
        <v>30</v>
      </c>
      <c r="Q20" s="153"/>
      <c r="R20" s="35"/>
      <c r="S20" s="35"/>
      <c r="T20" s="35"/>
    </row>
    <row r="21" ht="15.75" spans="1:20">
      <c r="A21" s="64" t="s">
        <v>24</v>
      </c>
      <c r="B21" s="65">
        <f>B22</f>
        <v>5</v>
      </c>
      <c r="C21" s="65">
        <f t="shared" ref="C21:M21" si="6">C22</f>
        <v>20</v>
      </c>
      <c r="D21" s="65">
        <v>75</v>
      </c>
      <c r="E21" s="65">
        <f t="shared" si="6"/>
        <v>0</v>
      </c>
      <c r="F21" s="65">
        <f t="shared" si="6"/>
        <v>0</v>
      </c>
      <c r="G21" s="65">
        <f t="shared" si="6"/>
        <v>0</v>
      </c>
      <c r="H21" s="65">
        <f t="shared" si="6"/>
        <v>0</v>
      </c>
      <c r="I21" s="65">
        <f t="shared" si="6"/>
        <v>0</v>
      </c>
      <c r="J21" s="65">
        <f t="shared" si="6"/>
        <v>0</v>
      </c>
      <c r="K21" s="65">
        <f t="shared" si="6"/>
        <v>0</v>
      </c>
      <c r="L21" s="65">
        <f t="shared" si="6"/>
        <v>0</v>
      </c>
      <c r="M21" s="112">
        <f t="shared" si="6"/>
        <v>0</v>
      </c>
      <c r="N21" s="106">
        <f t="shared" si="5"/>
        <v>5</v>
      </c>
      <c r="O21" s="106">
        <f t="shared" ref="O21:O26" si="7">C21+F21+I21+L21</f>
        <v>20</v>
      </c>
      <c r="P21" s="113">
        <f t="shared" ref="P21:P26" si="8">D21+G21+J21+M21</f>
        <v>75</v>
      </c>
      <c r="Q21" s="154"/>
      <c r="R21" s="35"/>
      <c r="S21" s="35"/>
      <c r="T21" s="35"/>
    </row>
    <row r="22" ht="15.75" spans="1:20">
      <c r="A22" s="68" t="s">
        <v>25</v>
      </c>
      <c r="B22" s="69">
        <v>5</v>
      </c>
      <c r="C22" s="25">
        <v>20</v>
      </c>
      <c r="D22" s="70">
        <v>75</v>
      </c>
      <c r="E22" s="69">
        <v>0</v>
      </c>
      <c r="F22" s="25">
        <v>0</v>
      </c>
      <c r="G22" s="70">
        <v>0</v>
      </c>
      <c r="H22" s="69">
        <v>0</v>
      </c>
      <c r="I22" s="25">
        <v>0</v>
      </c>
      <c r="J22" s="70">
        <v>0</v>
      </c>
      <c r="K22" s="69">
        <v>0</v>
      </c>
      <c r="L22" s="25">
        <v>0</v>
      </c>
      <c r="M22" s="108">
        <v>0</v>
      </c>
      <c r="N22" s="109">
        <f t="shared" si="5"/>
        <v>5</v>
      </c>
      <c r="O22" s="88">
        <f t="shared" si="7"/>
        <v>20</v>
      </c>
      <c r="P22" s="110">
        <f t="shared" si="8"/>
        <v>75</v>
      </c>
      <c r="Q22" s="153"/>
      <c r="R22" s="35"/>
      <c r="S22" s="35"/>
      <c r="T22" s="35"/>
    </row>
    <row r="23" ht="15.75" spans="1:20">
      <c r="A23" s="64" t="s">
        <v>26</v>
      </c>
      <c r="B23" s="65">
        <f t="shared" ref="B23:M23" si="9">B24</f>
        <v>3</v>
      </c>
      <c r="C23" s="66">
        <f t="shared" si="9"/>
        <v>12</v>
      </c>
      <c r="D23" s="67">
        <v>45</v>
      </c>
      <c r="E23" s="65">
        <f t="shared" si="9"/>
        <v>0</v>
      </c>
      <c r="F23" s="66">
        <f t="shared" si="9"/>
        <v>0</v>
      </c>
      <c r="G23" s="67">
        <f t="shared" si="9"/>
        <v>0</v>
      </c>
      <c r="H23" s="65">
        <f t="shared" si="9"/>
        <v>0</v>
      </c>
      <c r="I23" s="66">
        <f t="shared" si="9"/>
        <v>0</v>
      </c>
      <c r="J23" s="67">
        <f t="shared" si="9"/>
        <v>0</v>
      </c>
      <c r="K23" s="65">
        <f t="shared" si="9"/>
        <v>0</v>
      </c>
      <c r="L23" s="66">
        <f t="shared" si="9"/>
        <v>0</v>
      </c>
      <c r="M23" s="105">
        <f t="shared" si="9"/>
        <v>0</v>
      </c>
      <c r="N23" s="106">
        <f t="shared" si="5"/>
        <v>3</v>
      </c>
      <c r="O23" s="90">
        <f t="shared" si="7"/>
        <v>12</v>
      </c>
      <c r="P23" s="107">
        <f t="shared" si="8"/>
        <v>45</v>
      </c>
      <c r="Q23" s="154"/>
      <c r="R23" s="35"/>
      <c r="S23" s="35"/>
      <c r="T23" s="35"/>
    </row>
    <row r="24" ht="15.75" spans="1:20">
      <c r="A24" s="68" t="s">
        <v>27</v>
      </c>
      <c r="B24" s="69">
        <v>3</v>
      </c>
      <c r="C24" s="25">
        <v>12</v>
      </c>
      <c r="D24" s="70">
        <v>45</v>
      </c>
      <c r="E24" s="69">
        <v>0</v>
      </c>
      <c r="F24" s="25">
        <v>0</v>
      </c>
      <c r="G24" s="70">
        <v>0</v>
      </c>
      <c r="H24" s="69">
        <v>0</v>
      </c>
      <c r="I24" s="25">
        <v>0</v>
      </c>
      <c r="J24" s="70">
        <v>0</v>
      </c>
      <c r="K24" s="69">
        <v>0</v>
      </c>
      <c r="L24" s="25">
        <v>0</v>
      </c>
      <c r="M24" s="108">
        <v>0</v>
      </c>
      <c r="N24" s="109">
        <f t="shared" si="5"/>
        <v>3</v>
      </c>
      <c r="O24" s="88">
        <f t="shared" si="7"/>
        <v>12</v>
      </c>
      <c r="P24" s="110">
        <f t="shared" si="8"/>
        <v>45</v>
      </c>
      <c r="Q24" s="153"/>
      <c r="R24" s="35"/>
      <c r="S24" s="35"/>
      <c r="T24" s="35"/>
    </row>
    <row r="25" ht="15.75" spans="1:20">
      <c r="A25" s="71" t="s">
        <v>28</v>
      </c>
      <c r="B25" s="65">
        <v>1</v>
      </c>
      <c r="C25" s="66">
        <v>8</v>
      </c>
      <c r="D25" s="67">
        <v>30</v>
      </c>
      <c r="E25" s="65">
        <f t="shared" ref="E25:M25" si="10">E26</f>
        <v>0</v>
      </c>
      <c r="F25" s="66">
        <f t="shared" si="10"/>
        <v>0</v>
      </c>
      <c r="G25" s="67">
        <f t="shared" si="10"/>
        <v>0</v>
      </c>
      <c r="H25" s="65">
        <f t="shared" si="10"/>
        <v>0</v>
      </c>
      <c r="I25" s="66">
        <f t="shared" si="10"/>
        <v>0</v>
      </c>
      <c r="J25" s="67">
        <f t="shared" si="10"/>
        <v>0</v>
      </c>
      <c r="K25" s="65">
        <f t="shared" si="10"/>
        <v>0</v>
      </c>
      <c r="L25" s="66">
        <f t="shared" si="10"/>
        <v>0</v>
      </c>
      <c r="M25" s="105">
        <f t="shared" si="10"/>
        <v>0</v>
      </c>
      <c r="N25" s="106">
        <f t="shared" si="5"/>
        <v>1</v>
      </c>
      <c r="O25" s="90">
        <f t="shared" si="7"/>
        <v>8</v>
      </c>
      <c r="P25" s="107">
        <f t="shared" si="8"/>
        <v>30</v>
      </c>
      <c r="Q25" s="154"/>
      <c r="R25" s="35"/>
      <c r="S25" s="35"/>
      <c r="T25" s="35"/>
    </row>
    <row r="26" ht="15.75" spans="1:20">
      <c r="A26" s="53" t="s">
        <v>19</v>
      </c>
      <c r="B26" s="69">
        <v>2</v>
      </c>
      <c r="C26" s="25">
        <v>8</v>
      </c>
      <c r="D26" s="70">
        <v>30</v>
      </c>
      <c r="E26" s="69">
        <v>0</v>
      </c>
      <c r="F26" s="25">
        <v>0</v>
      </c>
      <c r="G26" s="70">
        <v>0</v>
      </c>
      <c r="H26" s="69">
        <v>0</v>
      </c>
      <c r="I26" s="25">
        <v>0</v>
      </c>
      <c r="J26" s="70">
        <v>0</v>
      </c>
      <c r="K26" s="69">
        <v>0</v>
      </c>
      <c r="L26" s="25">
        <v>0</v>
      </c>
      <c r="M26" s="108">
        <v>0</v>
      </c>
      <c r="N26" s="109">
        <f t="shared" si="5"/>
        <v>2</v>
      </c>
      <c r="O26" s="88">
        <f t="shared" si="7"/>
        <v>8</v>
      </c>
      <c r="P26" s="110">
        <f t="shared" si="8"/>
        <v>30</v>
      </c>
      <c r="Q26" s="153"/>
      <c r="R26" s="35"/>
      <c r="S26" s="35"/>
      <c r="T26" s="35"/>
    </row>
    <row r="27" ht="15.75" spans="1:20">
      <c r="A27" s="74" t="s">
        <v>29</v>
      </c>
      <c r="B27" s="75">
        <v>1</v>
      </c>
      <c r="C27" s="76">
        <v>4</v>
      </c>
      <c r="D27" s="77">
        <v>15</v>
      </c>
      <c r="E27" s="75">
        <v>0</v>
      </c>
      <c r="F27" s="76">
        <v>0</v>
      </c>
      <c r="G27" s="77">
        <v>0</v>
      </c>
      <c r="H27" s="75">
        <v>0</v>
      </c>
      <c r="I27" s="76">
        <v>0</v>
      </c>
      <c r="J27" s="77">
        <v>0</v>
      </c>
      <c r="K27" s="75">
        <v>0</v>
      </c>
      <c r="L27" s="76">
        <v>0</v>
      </c>
      <c r="M27" s="77">
        <v>0</v>
      </c>
      <c r="N27" s="114">
        <v>1</v>
      </c>
      <c r="O27" s="115">
        <v>4</v>
      </c>
      <c r="P27" s="116">
        <v>15</v>
      </c>
      <c r="Q27" s="154"/>
      <c r="R27" s="35"/>
      <c r="S27" s="35"/>
      <c r="T27" s="35"/>
    </row>
    <row r="28" ht="15.75" spans="1:20">
      <c r="A28" s="78" t="s">
        <v>30</v>
      </c>
      <c r="B28" s="79">
        <v>1</v>
      </c>
      <c r="C28" s="80">
        <v>4</v>
      </c>
      <c r="D28" s="81">
        <v>15</v>
      </c>
      <c r="E28" s="79">
        <v>0</v>
      </c>
      <c r="F28" s="80">
        <v>0</v>
      </c>
      <c r="G28" s="81">
        <v>0</v>
      </c>
      <c r="H28" s="79">
        <v>0</v>
      </c>
      <c r="I28" s="80">
        <v>0</v>
      </c>
      <c r="J28" s="81">
        <v>0</v>
      </c>
      <c r="K28" s="79">
        <v>0</v>
      </c>
      <c r="L28" s="80">
        <v>0</v>
      </c>
      <c r="M28" s="81">
        <v>0</v>
      </c>
      <c r="N28" s="117">
        <v>1</v>
      </c>
      <c r="O28" s="118">
        <v>4</v>
      </c>
      <c r="P28" s="119">
        <v>15</v>
      </c>
      <c r="Q28" s="153"/>
      <c r="R28" s="35"/>
      <c r="S28" s="35"/>
      <c r="T28" s="35"/>
    </row>
    <row r="29" ht="16.5" spans="1:20">
      <c r="A29" s="82" t="s">
        <v>8</v>
      </c>
      <c r="B29" s="83">
        <v>15</v>
      </c>
      <c r="C29" s="83">
        <v>84</v>
      </c>
      <c r="D29" s="83">
        <v>315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120">
        <v>0</v>
      </c>
      <c r="N29" s="121">
        <v>15</v>
      </c>
      <c r="O29" s="122">
        <f>C29+F29+I29+L29</f>
        <v>84</v>
      </c>
      <c r="P29" s="123">
        <f>D29+G29+J29+M29</f>
        <v>315</v>
      </c>
      <c r="Q29" s="152"/>
      <c r="R29" s="35"/>
      <c r="S29" s="35"/>
      <c r="T29" s="35"/>
    </row>
    <row r="30" ht="15.75" spans="1:20">
      <c r="A30" s="60" t="s">
        <v>31</v>
      </c>
      <c r="B30" s="61"/>
      <c r="C30" s="62"/>
      <c r="D30" s="63"/>
      <c r="E30" s="61"/>
      <c r="F30" s="62"/>
      <c r="G30" s="63"/>
      <c r="H30" s="61"/>
      <c r="I30" s="62"/>
      <c r="J30" s="63"/>
      <c r="K30" s="61"/>
      <c r="L30" s="62"/>
      <c r="M30" s="104"/>
      <c r="N30" s="61"/>
      <c r="O30" s="62"/>
      <c r="P30" s="63"/>
      <c r="Q30" s="153"/>
      <c r="R30" s="35"/>
      <c r="S30" s="35"/>
      <c r="T30" s="35"/>
    </row>
    <row r="31" ht="15.75" hidden="1" spans="1:20">
      <c r="A31" s="84" t="s">
        <v>32</v>
      </c>
      <c r="B31" s="85">
        <f>B32+B33</f>
        <v>0</v>
      </c>
      <c r="C31" s="85">
        <f t="shared" ref="C31:M31" si="11">C32+C33</f>
        <v>0</v>
      </c>
      <c r="D31" s="85">
        <f t="shared" si="11"/>
        <v>0</v>
      </c>
      <c r="E31" s="85">
        <f t="shared" si="11"/>
        <v>0</v>
      </c>
      <c r="F31" s="85">
        <f t="shared" si="11"/>
        <v>0</v>
      </c>
      <c r="G31" s="85">
        <f t="shared" si="11"/>
        <v>0</v>
      </c>
      <c r="H31" s="85">
        <f t="shared" si="11"/>
        <v>0</v>
      </c>
      <c r="I31" s="85">
        <f t="shared" si="11"/>
        <v>0</v>
      </c>
      <c r="J31" s="85">
        <f t="shared" si="11"/>
        <v>0</v>
      </c>
      <c r="K31" s="85">
        <f t="shared" si="11"/>
        <v>0</v>
      </c>
      <c r="L31" s="85">
        <f t="shared" si="11"/>
        <v>0</v>
      </c>
      <c r="M31" s="124">
        <f t="shared" si="11"/>
        <v>0</v>
      </c>
      <c r="N31" s="125">
        <f>B31+E31+H31+K31</f>
        <v>0</v>
      </c>
      <c r="O31" s="126">
        <f>C31+F31+I31+L31</f>
        <v>0</v>
      </c>
      <c r="P31" s="127">
        <f>D31+G31+J31+M31</f>
        <v>0</v>
      </c>
      <c r="Q31" s="154"/>
      <c r="R31" s="35"/>
      <c r="S31" s="35"/>
      <c r="T31" s="35"/>
    </row>
    <row r="32" ht="15.75" hidden="1" spans="1:20">
      <c r="A32" s="86" t="s">
        <v>33</v>
      </c>
      <c r="B32" s="87"/>
      <c r="C32" s="87"/>
      <c r="D32" s="87"/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128">
        <v>0</v>
      </c>
      <c r="K32" s="129">
        <v>0</v>
      </c>
      <c r="L32" s="87">
        <v>0</v>
      </c>
      <c r="M32" s="128"/>
      <c r="N32" s="130">
        <f>B32+E32+H32+K32</f>
        <v>0</v>
      </c>
      <c r="O32" s="131">
        <f>C32+F32+I32+L32</f>
        <v>0</v>
      </c>
      <c r="P32" s="132">
        <f>D32+G32+J32+M32</f>
        <v>0</v>
      </c>
      <c r="Q32" s="153"/>
      <c r="R32" s="35"/>
      <c r="S32" s="35"/>
      <c r="T32" s="35"/>
    </row>
    <row r="33" ht="31.5" hidden="1" spans="1:20">
      <c r="A33" s="86" t="s">
        <v>34</v>
      </c>
      <c r="B33" s="87"/>
      <c r="C33" s="87"/>
      <c r="D33" s="87"/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128">
        <v>0</v>
      </c>
      <c r="K33" s="129">
        <v>0</v>
      </c>
      <c r="L33" s="87">
        <v>0</v>
      </c>
      <c r="M33" s="128">
        <v>0</v>
      </c>
      <c r="N33" s="130">
        <f>B33+E33+H33+K33</f>
        <v>0</v>
      </c>
      <c r="O33" s="131">
        <f>C33+F33+I33+L33</f>
        <v>0</v>
      </c>
      <c r="P33" s="132">
        <f>D33+G33+J33+M33</f>
        <v>0</v>
      </c>
      <c r="Q33" s="153"/>
      <c r="R33" s="35"/>
      <c r="S33" s="35"/>
      <c r="T33" s="35"/>
    </row>
    <row r="34" ht="15.75" spans="1:20">
      <c r="A34" s="84" t="s">
        <v>35</v>
      </c>
      <c r="B34" s="26">
        <v>3</v>
      </c>
      <c r="C34" s="26">
        <v>12</v>
      </c>
      <c r="D34" s="26">
        <v>45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108">
        <v>0</v>
      </c>
      <c r="K34" s="69">
        <v>0</v>
      </c>
      <c r="L34" s="25">
        <v>0</v>
      </c>
      <c r="M34" s="108">
        <v>0</v>
      </c>
      <c r="N34" s="133">
        <v>3</v>
      </c>
      <c r="O34" s="134">
        <v>12</v>
      </c>
      <c r="P34" s="135">
        <v>45</v>
      </c>
      <c r="Q34" s="153"/>
      <c r="R34" s="35"/>
      <c r="S34" s="35"/>
      <c r="T34" s="35"/>
    </row>
    <row r="35" ht="15.75" spans="1:20">
      <c r="A35" s="86" t="s">
        <v>36</v>
      </c>
      <c r="B35" s="25">
        <v>3</v>
      </c>
      <c r="C35" s="25">
        <v>12</v>
      </c>
      <c r="D35" s="25">
        <v>45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108">
        <v>0</v>
      </c>
      <c r="K35" s="69">
        <v>0</v>
      </c>
      <c r="L35" s="25">
        <v>0</v>
      </c>
      <c r="M35" s="108">
        <v>0</v>
      </c>
      <c r="N35" s="109">
        <v>3</v>
      </c>
      <c r="O35" s="88">
        <v>12</v>
      </c>
      <c r="P35" s="110">
        <v>45</v>
      </c>
      <c r="Q35" s="153"/>
      <c r="R35" s="35"/>
      <c r="S35" s="35"/>
      <c r="T35" s="35"/>
    </row>
    <row r="36" ht="15.75" spans="1:20">
      <c r="A36" s="84" t="s">
        <v>37</v>
      </c>
      <c r="B36" s="66">
        <v>1</v>
      </c>
      <c r="C36" s="66">
        <v>2</v>
      </c>
      <c r="D36" s="66">
        <v>14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136">
        <v>0</v>
      </c>
      <c r="K36" s="109">
        <v>0</v>
      </c>
      <c r="L36" s="88">
        <v>0</v>
      </c>
      <c r="M36" s="136">
        <v>0</v>
      </c>
      <c r="N36" s="106">
        <v>1</v>
      </c>
      <c r="O36" s="90">
        <f>C36+F36+I36+L36</f>
        <v>2</v>
      </c>
      <c r="P36" s="107">
        <f>D36+G36+J36+M36</f>
        <v>14</v>
      </c>
      <c r="Q36" s="154"/>
      <c r="R36" s="35"/>
      <c r="S36" s="35"/>
      <c r="T36" s="35"/>
    </row>
    <row r="37" ht="31.5" spans="1:20">
      <c r="A37" s="86" t="s">
        <v>38</v>
      </c>
      <c r="B37" s="88">
        <v>1</v>
      </c>
      <c r="C37" s="88">
        <v>2</v>
      </c>
      <c r="D37" s="88">
        <v>14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136">
        <v>0</v>
      </c>
      <c r="K37" s="109">
        <v>0</v>
      </c>
      <c r="L37" s="88">
        <v>0</v>
      </c>
      <c r="M37" s="136">
        <v>0</v>
      </c>
      <c r="N37" s="137">
        <v>1</v>
      </c>
      <c r="O37" s="138">
        <v>2</v>
      </c>
      <c r="P37" s="139">
        <v>14</v>
      </c>
      <c r="Q37" s="154"/>
      <c r="R37" s="35"/>
      <c r="S37" s="35"/>
      <c r="T37" s="35"/>
    </row>
    <row r="38" ht="15.75" spans="1:20">
      <c r="A38" s="84" t="s">
        <v>39</v>
      </c>
      <c r="B38" s="66">
        <v>3</v>
      </c>
      <c r="C38" s="66">
        <v>12</v>
      </c>
      <c r="D38" s="66">
        <v>42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136">
        <v>0</v>
      </c>
      <c r="K38" s="109">
        <v>0</v>
      </c>
      <c r="L38" s="88">
        <v>0</v>
      </c>
      <c r="M38" s="136">
        <v>0</v>
      </c>
      <c r="N38" s="106">
        <v>3</v>
      </c>
      <c r="O38" s="90">
        <v>12</v>
      </c>
      <c r="P38" s="107">
        <v>42</v>
      </c>
      <c r="Q38" s="154"/>
      <c r="R38" s="35"/>
      <c r="S38" s="35"/>
      <c r="T38" s="35"/>
    </row>
    <row r="39" ht="15.75" spans="1:20">
      <c r="A39" s="86" t="s">
        <v>33</v>
      </c>
      <c r="B39" s="88">
        <v>3</v>
      </c>
      <c r="C39" s="88">
        <v>12</v>
      </c>
      <c r="D39" s="88">
        <v>42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136">
        <v>0</v>
      </c>
      <c r="K39" s="109">
        <v>0</v>
      </c>
      <c r="L39" s="88">
        <v>0</v>
      </c>
      <c r="M39" s="136">
        <v>0</v>
      </c>
      <c r="N39" s="137">
        <v>3</v>
      </c>
      <c r="O39" s="138">
        <v>12</v>
      </c>
      <c r="P39" s="139">
        <v>42</v>
      </c>
      <c r="Q39" s="154"/>
      <c r="R39" s="35"/>
      <c r="S39" s="35"/>
      <c r="T39" s="35"/>
    </row>
    <row r="40" ht="15.75" spans="1:20">
      <c r="A40" s="89" t="s">
        <v>8</v>
      </c>
      <c r="B40" s="90">
        <v>7</v>
      </c>
      <c r="C40" s="90">
        <v>26</v>
      </c>
      <c r="D40" s="90">
        <v>101</v>
      </c>
      <c r="E40" s="90">
        <f t="shared" ref="C40:M40" si="12">E36</f>
        <v>0</v>
      </c>
      <c r="F40" s="90">
        <f t="shared" si="12"/>
        <v>0</v>
      </c>
      <c r="G40" s="90">
        <f t="shared" si="12"/>
        <v>0</v>
      </c>
      <c r="H40" s="90">
        <f t="shared" si="12"/>
        <v>0</v>
      </c>
      <c r="I40" s="90">
        <f t="shared" si="12"/>
        <v>0</v>
      </c>
      <c r="J40" s="90">
        <f t="shared" si="12"/>
        <v>0</v>
      </c>
      <c r="K40" s="90">
        <f t="shared" si="12"/>
        <v>0</v>
      </c>
      <c r="L40" s="90">
        <f t="shared" si="12"/>
        <v>0</v>
      </c>
      <c r="M40" s="140">
        <f t="shared" si="12"/>
        <v>0</v>
      </c>
      <c r="N40" s="141">
        <f t="shared" ref="N40:P44" si="13">B40+E40+H40+K40</f>
        <v>7</v>
      </c>
      <c r="O40" s="142">
        <f t="shared" si="13"/>
        <v>26</v>
      </c>
      <c r="P40" s="143">
        <f t="shared" si="13"/>
        <v>101</v>
      </c>
      <c r="Q40" s="152"/>
      <c r="R40" s="5"/>
      <c r="S40" s="5"/>
      <c r="T40" s="35"/>
    </row>
    <row r="41" ht="15.75" spans="1:20">
      <c r="A41" s="60" t="s">
        <v>40</v>
      </c>
      <c r="B41" s="61"/>
      <c r="C41" s="62"/>
      <c r="D41" s="63"/>
      <c r="E41" s="61"/>
      <c r="F41" s="62"/>
      <c r="G41" s="63"/>
      <c r="H41" s="61"/>
      <c r="I41" s="62"/>
      <c r="J41" s="63"/>
      <c r="K41" s="61"/>
      <c r="L41" s="62"/>
      <c r="M41" s="104"/>
      <c r="N41" s="61">
        <f t="shared" si="13"/>
        <v>0</v>
      </c>
      <c r="O41" s="62">
        <f t="shared" si="13"/>
        <v>0</v>
      </c>
      <c r="P41" s="63">
        <f t="shared" si="13"/>
        <v>0</v>
      </c>
      <c r="Q41" s="153"/>
      <c r="R41" s="31"/>
      <c r="S41" s="5"/>
      <c r="T41" s="35"/>
    </row>
    <row r="42" ht="15.75" spans="1:20">
      <c r="A42" s="84" t="s">
        <v>41</v>
      </c>
      <c r="B42" s="66">
        <f>SUM(B43:B44)</f>
        <v>2</v>
      </c>
      <c r="C42" s="66">
        <f t="shared" ref="C42:M42" si="14">SUM(C43:C44)</f>
        <v>8</v>
      </c>
      <c r="D42" s="66">
        <f t="shared" si="14"/>
        <v>30</v>
      </c>
      <c r="E42" s="66">
        <f t="shared" si="14"/>
        <v>3</v>
      </c>
      <c r="F42" s="66">
        <f t="shared" si="14"/>
        <v>12</v>
      </c>
      <c r="G42" s="66">
        <f t="shared" si="14"/>
        <v>45</v>
      </c>
      <c r="H42" s="66">
        <f t="shared" si="14"/>
        <v>0</v>
      </c>
      <c r="I42" s="66">
        <f t="shared" si="14"/>
        <v>0</v>
      </c>
      <c r="J42" s="66">
        <f t="shared" si="14"/>
        <v>0</v>
      </c>
      <c r="K42" s="66">
        <f t="shared" si="14"/>
        <v>0</v>
      </c>
      <c r="L42" s="66">
        <f t="shared" si="14"/>
        <v>0</v>
      </c>
      <c r="M42" s="105">
        <f t="shared" si="14"/>
        <v>0</v>
      </c>
      <c r="N42" s="106">
        <f t="shared" si="13"/>
        <v>5</v>
      </c>
      <c r="O42" s="90">
        <f t="shared" si="13"/>
        <v>20</v>
      </c>
      <c r="P42" s="107">
        <v>75</v>
      </c>
      <c r="Q42" s="152"/>
      <c r="R42" s="31"/>
      <c r="S42" s="5"/>
      <c r="T42" s="35"/>
    </row>
    <row r="43" ht="15.75" spans="1:20">
      <c r="A43" s="91" t="s">
        <v>42</v>
      </c>
      <c r="B43" s="25">
        <v>1</v>
      </c>
      <c r="C43" s="25">
        <v>4</v>
      </c>
      <c r="D43" s="25">
        <v>15</v>
      </c>
      <c r="E43" s="25">
        <v>1</v>
      </c>
      <c r="F43" s="25">
        <v>4</v>
      </c>
      <c r="G43" s="25">
        <v>15</v>
      </c>
      <c r="H43" s="25">
        <v>0</v>
      </c>
      <c r="I43" s="25">
        <v>0</v>
      </c>
      <c r="J43" s="108">
        <v>0</v>
      </c>
      <c r="K43" s="69">
        <v>0</v>
      </c>
      <c r="L43" s="25">
        <v>0</v>
      </c>
      <c r="M43" s="108">
        <v>0</v>
      </c>
      <c r="N43" s="109">
        <f t="shared" si="13"/>
        <v>2</v>
      </c>
      <c r="O43" s="88">
        <f t="shared" si="13"/>
        <v>8</v>
      </c>
      <c r="P43" s="110">
        <f t="shared" si="13"/>
        <v>30</v>
      </c>
      <c r="Q43" s="154"/>
      <c r="R43" s="5"/>
      <c r="S43" s="5"/>
      <c r="T43" s="35"/>
    </row>
    <row r="44" ht="15.75" spans="1:20">
      <c r="A44" s="91" t="s">
        <v>43</v>
      </c>
      <c r="B44" s="25">
        <v>1</v>
      </c>
      <c r="C44" s="25">
        <v>4</v>
      </c>
      <c r="D44" s="25">
        <v>15</v>
      </c>
      <c r="E44" s="25">
        <v>2</v>
      </c>
      <c r="F44" s="25">
        <v>8</v>
      </c>
      <c r="G44" s="25">
        <v>30</v>
      </c>
      <c r="H44" s="25">
        <v>0</v>
      </c>
      <c r="I44" s="25">
        <v>0</v>
      </c>
      <c r="J44" s="108">
        <v>0</v>
      </c>
      <c r="K44" s="144">
        <v>0</v>
      </c>
      <c r="L44" s="25">
        <v>0</v>
      </c>
      <c r="M44" s="108">
        <v>0</v>
      </c>
      <c r="N44" s="109">
        <v>3</v>
      </c>
      <c r="O44" s="88">
        <v>12</v>
      </c>
      <c r="P44" s="110">
        <v>45</v>
      </c>
      <c r="Q44" s="154"/>
      <c r="R44" s="155"/>
      <c r="S44" s="5"/>
      <c r="T44" s="35"/>
    </row>
    <row r="45" ht="15" customHeight="1" spans="1:20">
      <c r="A45" s="92" t="s">
        <v>8</v>
      </c>
      <c r="B45" s="90">
        <v>2</v>
      </c>
      <c r="C45" s="90">
        <v>8</v>
      </c>
      <c r="D45" s="90">
        <v>30</v>
      </c>
      <c r="E45" s="90">
        <v>3</v>
      </c>
      <c r="F45" s="90">
        <v>12</v>
      </c>
      <c r="G45" s="90">
        <v>30</v>
      </c>
      <c r="H45" s="90">
        <v>0</v>
      </c>
      <c r="I45" s="90">
        <v>0</v>
      </c>
      <c r="J45" s="140">
        <v>0</v>
      </c>
      <c r="K45" s="106">
        <v>0</v>
      </c>
      <c r="L45" s="90">
        <v>0</v>
      </c>
      <c r="M45" s="140">
        <v>0</v>
      </c>
      <c r="N45" s="141">
        <v>5</v>
      </c>
      <c r="O45" s="142">
        <f t="shared" ref="O45:O50" si="15">C45+F45+I45+L45</f>
        <v>20</v>
      </c>
      <c r="P45" s="143">
        <v>75</v>
      </c>
      <c r="Q45" s="152"/>
      <c r="R45" s="35"/>
      <c r="S45" s="35"/>
      <c r="T45" s="35"/>
    </row>
    <row r="46" ht="18" customHeight="1" spans="1:20">
      <c r="A46" s="60" t="s">
        <v>44</v>
      </c>
      <c r="B46" s="61"/>
      <c r="C46" s="62"/>
      <c r="D46" s="63"/>
      <c r="E46" s="61"/>
      <c r="F46" s="62"/>
      <c r="G46" s="63"/>
      <c r="H46" s="61"/>
      <c r="I46" s="62"/>
      <c r="J46" s="63"/>
      <c r="K46" s="61"/>
      <c r="L46" s="62"/>
      <c r="M46" s="104"/>
      <c r="N46" s="61"/>
      <c r="O46" s="62"/>
      <c r="P46" s="63"/>
      <c r="Q46" s="153"/>
      <c r="R46" s="35"/>
      <c r="S46" s="35"/>
      <c r="T46" s="35"/>
    </row>
    <row r="47" ht="18" customHeight="1" spans="1:20">
      <c r="A47" s="93" t="s">
        <v>45</v>
      </c>
      <c r="B47" s="94">
        <v>2</v>
      </c>
      <c r="C47" s="95">
        <v>8</v>
      </c>
      <c r="D47" s="96">
        <v>30</v>
      </c>
      <c r="E47" s="94">
        <v>0</v>
      </c>
      <c r="F47" s="95">
        <v>0</v>
      </c>
      <c r="G47" s="96">
        <v>0</v>
      </c>
      <c r="H47" s="94">
        <v>0</v>
      </c>
      <c r="I47" s="95">
        <v>0</v>
      </c>
      <c r="J47" s="96">
        <v>0</v>
      </c>
      <c r="K47" s="94">
        <v>0</v>
      </c>
      <c r="L47" s="95">
        <v>0</v>
      </c>
      <c r="M47" s="96">
        <v>0</v>
      </c>
      <c r="N47" s="145">
        <v>2</v>
      </c>
      <c r="O47" s="146">
        <v>8</v>
      </c>
      <c r="P47" s="147">
        <v>30</v>
      </c>
      <c r="Q47" s="153"/>
      <c r="R47" s="35"/>
      <c r="S47" s="35"/>
      <c r="T47" s="35"/>
    </row>
    <row r="48" ht="18" customHeight="1" spans="1:20">
      <c r="A48" s="97" t="s">
        <v>46</v>
      </c>
      <c r="B48" s="98">
        <v>2</v>
      </c>
      <c r="C48" s="99">
        <v>8</v>
      </c>
      <c r="D48" s="100">
        <v>30</v>
      </c>
      <c r="E48" s="98">
        <v>0</v>
      </c>
      <c r="F48" s="99">
        <v>0</v>
      </c>
      <c r="G48" s="100">
        <v>0</v>
      </c>
      <c r="H48" s="98">
        <v>0</v>
      </c>
      <c r="I48" s="99">
        <v>0</v>
      </c>
      <c r="J48" s="100">
        <v>0</v>
      </c>
      <c r="K48" s="98">
        <v>0</v>
      </c>
      <c r="L48" s="99">
        <v>0</v>
      </c>
      <c r="M48" s="100">
        <v>0</v>
      </c>
      <c r="N48" s="148">
        <v>2</v>
      </c>
      <c r="O48" s="99">
        <v>8</v>
      </c>
      <c r="P48" s="149">
        <v>30</v>
      </c>
      <c r="Q48" s="153"/>
      <c r="R48" s="35"/>
      <c r="S48" s="35"/>
      <c r="T48" s="35"/>
    </row>
    <row r="49" ht="18" customHeight="1" spans="1:20">
      <c r="A49" s="84" t="s">
        <v>47</v>
      </c>
      <c r="B49" s="66">
        <v>3</v>
      </c>
      <c r="C49" s="66">
        <v>12</v>
      </c>
      <c r="D49" s="66">
        <v>45</v>
      </c>
      <c r="E49" s="66">
        <f t="shared" ref="B49:M49" si="16">E50</f>
        <v>0</v>
      </c>
      <c r="F49" s="66">
        <f t="shared" si="16"/>
        <v>0</v>
      </c>
      <c r="G49" s="66">
        <f t="shared" si="16"/>
        <v>0</v>
      </c>
      <c r="H49" s="66">
        <f t="shared" si="16"/>
        <v>0</v>
      </c>
      <c r="I49" s="66">
        <f t="shared" si="16"/>
        <v>0</v>
      </c>
      <c r="J49" s="105">
        <f t="shared" si="16"/>
        <v>0</v>
      </c>
      <c r="K49" s="65">
        <f t="shared" si="16"/>
        <v>0</v>
      </c>
      <c r="L49" s="66">
        <f t="shared" si="16"/>
        <v>0</v>
      </c>
      <c r="M49" s="105">
        <f t="shared" si="16"/>
        <v>0</v>
      </c>
      <c r="N49" s="106">
        <f>B49+E49+H49+K49</f>
        <v>3</v>
      </c>
      <c r="O49" s="90">
        <f t="shared" si="15"/>
        <v>12</v>
      </c>
      <c r="P49" s="107">
        <f>D49+G49+J49+M49</f>
        <v>45</v>
      </c>
      <c r="Q49" s="153"/>
      <c r="R49" s="35"/>
      <c r="S49" s="35"/>
      <c r="T49" s="35"/>
    </row>
    <row r="50" ht="18" customHeight="1" spans="1:20">
      <c r="A50" s="86" t="s">
        <v>48</v>
      </c>
      <c r="B50" s="25">
        <v>3</v>
      </c>
      <c r="C50" s="25">
        <v>12</v>
      </c>
      <c r="D50" s="25">
        <v>45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108">
        <v>0</v>
      </c>
      <c r="K50" s="69">
        <v>0</v>
      </c>
      <c r="L50" s="25">
        <v>0</v>
      </c>
      <c r="M50" s="108">
        <v>0</v>
      </c>
      <c r="N50" s="109">
        <f>B50+E50+H50+K50</f>
        <v>3</v>
      </c>
      <c r="O50" s="88">
        <f t="shared" si="15"/>
        <v>12</v>
      </c>
      <c r="P50" s="110">
        <f>D50+G50+J50+M50</f>
        <v>45</v>
      </c>
      <c r="Q50" s="153"/>
      <c r="R50" s="35"/>
      <c r="S50" s="35"/>
      <c r="T50" s="35"/>
    </row>
    <row r="51" ht="18" customHeight="1" spans="1:20">
      <c r="A51" s="84" t="s">
        <v>49</v>
      </c>
      <c r="B51" s="66">
        <f t="shared" ref="B51:P51" si="17">SUM(B52:B52)</f>
        <v>2</v>
      </c>
      <c r="C51" s="66">
        <f t="shared" si="17"/>
        <v>8</v>
      </c>
      <c r="D51" s="66">
        <f t="shared" si="17"/>
        <v>30</v>
      </c>
      <c r="E51" s="66">
        <f t="shared" si="17"/>
        <v>4</v>
      </c>
      <c r="F51" s="66">
        <f t="shared" si="17"/>
        <v>16</v>
      </c>
      <c r="G51" s="66">
        <f t="shared" si="17"/>
        <v>60</v>
      </c>
      <c r="H51" s="66">
        <f t="shared" si="17"/>
        <v>1</v>
      </c>
      <c r="I51" s="66">
        <f t="shared" si="17"/>
        <v>4</v>
      </c>
      <c r="J51" s="66">
        <f t="shared" si="17"/>
        <v>15</v>
      </c>
      <c r="K51" s="66">
        <f t="shared" si="17"/>
        <v>0</v>
      </c>
      <c r="L51" s="66">
        <f t="shared" si="17"/>
        <v>0</v>
      </c>
      <c r="M51" s="105">
        <f t="shared" si="17"/>
        <v>0</v>
      </c>
      <c r="N51" s="106">
        <f t="shared" si="17"/>
        <v>7</v>
      </c>
      <c r="O51" s="90">
        <f t="shared" si="17"/>
        <v>28</v>
      </c>
      <c r="P51" s="107">
        <f t="shared" si="17"/>
        <v>105</v>
      </c>
      <c r="Q51" s="153"/>
      <c r="R51" s="35"/>
      <c r="S51" s="35"/>
      <c r="T51" s="35"/>
    </row>
    <row r="52" ht="18" customHeight="1" spans="1:20">
      <c r="A52" s="86" t="s">
        <v>50</v>
      </c>
      <c r="B52" s="25">
        <v>2</v>
      </c>
      <c r="C52" s="25">
        <v>8</v>
      </c>
      <c r="D52" s="25">
        <v>30</v>
      </c>
      <c r="E52" s="25">
        <v>4</v>
      </c>
      <c r="F52" s="25">
        <v>16</v>
      </c>
      <c r="G52" s="25">
        <v>60</v>
      </c>
      <c r="H52" s="25">
        <v>1</v>
      </c>
      <c r="I52" s="25">
        <v>4</v>
      </c>
      <c r="J52" s="108">
        <v>15</v>
      </c>
      <c r="K52" s="69">
        <v>0</v>
      </c>
      <c r="L52" s="25">
        <v>0</v>
      </c>
      <c r="M52" s="108">
        <v>0</v>
      </c>
      <c r="N52" s="109">
        <f t="shared" ref="N52:N56" si="18">B52+E52+H52+K52</f>
        <v>7</v>
      </c>
      <c r="O52" s="88">
        <f t="shared" ref="O52:O56" si="19">C52+F52+I52+L52</f>
        <v>28</v>
      </c>
      <c r="P52" s="110">
        <f t="shared" ref="P52:P56" si="20">D52+G52+J52+M52</f>
        <v>105</v>
      </c>
      <c r="Q52" s="153"/>
      <c r="R52" s="35"/>
      <c r="S52" s="35"/>
      <c r="T52" s="35"/>
    </row>
    <row r="53" ht="18" customHeight="1" spans="1:20">
      <c r="A53" s="84" t="s">
        <v>51</v>
      </c>
      <c r="B53" s="66">
        <v>1</v>
      </c>
      <c r="C53" s="66">
        <v>4</v>
      </c>
      <c r="D53" s="66">
        <f t="shared" ref="B53:P53" si="21">D54</f>
        <v>30</v>
      </c>
      <c r="E53" s="66">
        <f t="shared" si="21"/>
        <v>5</v>
      </c>
      <c r="F53" s="66">
        <f t="shared" si="21"/>
        <v>20</v>
      </c>
      <c r="G53" s="66">
        <f t="shared" si="21"/>
        <v>75</v>
      </c>
      <c r="H53" s="66">
        <f t="shared" si="21"/>
        <v>0</v>
      </c>
      <c r="I53" s="66">
        <f t="shared" si="21"/>
        <v>0</v>
      </c>
      <c r="J53" s="66">
        <f t="shared" si="21"/>
        <v>0</v>
      </c>
      <c r="K53" s="66">
        <f t="shared" si="21"/>
        <v>0</v>
      </c>
      <c r="L53" s="66">
        <f t="shared" si="21"/>
        <v>0</v>
      </c>
      <c r="M53" s="105">
        <f t="shared" si="21"/>
        <v>0</v>
      </c>
      <c r="N53" s="106">
        <f t="shared" si="21"/>
        <v>6</v>
      </c>
      <c r="O53" s="90">
        <f t="shared" si="21"/>
        <v>24</v>
      </c>
      <c r="P53" s="107">
        <f t="shared" si="21"/>
        <v>105</v>
      </c>
      <c r="Q53" s="153"/>
      <c r="R53" s="35"/>
      <c r="S53" s="35"/>
      <c r="T53" s="35"/>
    </row>
    <row r="54" ht="18" customHeight="1" spans="1:20">
      <c r="A54" s="86" t="s">
        <v>52</v>
      </c>
      <c r="B54" s="25">
        <v>1</v>
      </c>
      <c r="C54" s="25">
        <v>4</v>
      </c>
      <c r="D54" s="25">
        <v>30</v>
      </c>
      <c r="E54" s="25">
        <v>5</v>
      </c>
      <c r="F54" s="25">
        <v>20</v>
      </c>
      <c r="G54" s="25">
        <v>75</v>
      </c>
      <c r="H54" s="25">
        <v>0</v>
      </c>
      <c r="I54" s="25">
        <v>0</v>
      </c>
      <c r="J54" s="108">
        <v>0</v>
      </c>
      <c r="K54" s="69">
        <v>0</v>
      </c>
      <c r="L54" s="25">
        <v>0</v>
      </c>
      <c r="M54" s="108">
        <v>0</v>
      </c>
      <c r="N54" s="109">
        <f t="shared" si="18"/>
        <v>6</v>
      </c>
      <c r="O54" s="88">
        <f t="shared" si="19"/>
        <v>24</v>
      </c>
      <c r="P54" s="110">
        <f t="shared" si="20"/>
        <v>105</v>
      </c>
      <c r="Q54" s="153"/>
      <c r="R54" s="35"/>
      <c r="S54" s="35"/>
      <c r="T54" s="35"/>
    </row>
    <row r="55" ht="18" customHeight="1" spans="1:20">
      <c r="A55" s="27" t="s">
        <v>53</v>
      </c>
      <c r="B55" s="66">
        <f t="shared" ref="B55:M55" si="22">B56</f>
        <v>1</v>
      </c>
      <c r="C55" s="66">
        <f t="shared" si="22"/>
        <v>4</v>
      </c>
      <c r="D55" s="66">
        <f t="shared" si="22"/>
        <v>15</v>
      </c>
      <c r="E55" s="66">
        <f t="shared" si="22"/>
        <v>0</v>
      </c>
      <c r="F55" s="66">
        <f t="shared" si="22"/>
        <v>0</v>
      </c>
      <c r="G55" s="66">
        <f t="shared" si="22"/>
        <v>0</v>
      </c>
      <c r="H55" s="66">
        <f t="shared" si="22"/>
        <v>0</v>
      </c>
      <c r="I55" s="66">
        <f t="shared" si="22"/>
        <v>0</v>
      </c>
      <c r="J55" s="105">
        <f t="shared" si="22"/>
        <v>0</v>
      </c>
      <c r="K55" s="65">
        <f t="shared" si="22"/>
        <v>0</v>
      </c>
      <c r="L55" s="66">
        <f t="shared" si="22"/>
        <v>0</v>
      </c>
      <c r="M55" s="105">
        <f t="shared" si="22"/>
        <v>0</v>
      </c>
      <c r="N55" s="106">
        <f t="shared" si="18"/>
        <v>1</v>
      </c>
      <c r="O55" s="90">
        <f t="shared" si="19"/>
        <v>4</v>
      </c>
      <c r="P55" s="107">
        <f t="shared" si="20"/>
        <v>15</v>
      </c>
      <c r="Q55" s="153"/>
      <c r="R55" s="35"/>
      <c r="S55" s="35"/>
      <c r="T55" s="35"/>
    </row>
    <row r="56" ht="18" customHeight="1" spans="1:20">
      <c r="A56" s="28" t="s">
        <v>54</v>
      </c>
      <c r="B56" s="25">
        <v>1</v>
      </c>
      <c r="C56" s="25">
        <v>4</v>
      </c>
      <c r="D56" s="25">
        <v>15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108">
        <v>0</v>
      </c>
      <c r="K56" s="69">
        <v>0</v>
      </c>
      <c r="L56" s="25">
        <v>0</v>
      </c>
      <c r="M56" s="108">
        <v>0</v>
      </c>
      <c r="N56" s="109">
        <f t="shared" si="18"/>
        <v>1</v>
      </c>
      <c r="O56" s="88">
        <f t="shared" si="19"/>
        <v>4</v>
      </c>
      <c r="P56" s="110">
        <f t="shared" si="20"/>
        <v>15</v>
      </c>
      <c r="Q56" s="153"/>
      <c r="R56" s="35"/>
      <c r="S56" s="35"/>
      <c r="T56" s="35"/>
    </row>
    <row r="57" ht="18" customHeight="1" spans="1:20">
      <c r="A57" s="84" t="s">
        <v>55</v>
      </c>
      <c r="B57" s="66">
        <f t="shared" ref="B57:P57" si="23">SUM(B58:B59)</f>
        <v>3</v>
      </c>
      <c r="C57" s="66">
        <f t="shared" si="23"/>
        <v>10</v>
      </c>
      <c r="D57" s="66">
        <f t="shared" si="23"/>
        <v>45</v>
      </c>
      <c r="E57" s="66">
        <f t="shared" si="23"/>
        <v>2</v>
      </c>
      <c r="F57" s="66">
        <f t="shared" si="23"/>
        <v>8</v>
      </c>
      <c r="G57" s="66">
        <f t="shared" si="23"/>
        <v>30</v>
      </c>
      <c r="H57" s="66">
        <f t="shared" si="23"/>
        <v>0</v>
      </c>
      <c r="I57" s="66">
        <f t="shared" si="23"/>
        <v>0</v>
      </c>
      <c r="J57" s="66">
        <f t="shared" si="23"/>
        <v>0</v>
      </c>
      <c r="K57" s="66">
        <f t="shared" si="23"/>
        <v>0</v>
      </c>
      <c r="L57" s="66">
        <f t="shared" si="23"/>
        <v>0</v>
      </c>
      <c r="M57" s="105">
        <f t="shared" si="23"/>
        <v>0</v>
      </c>
      <c r="N57" s="106">
        <f t="shared" si="23"/>
        <v>5</v>
      </c>
      <c r="O57" s="90">
        <f t="shared" si="23"/>
        <v>18</v>
      </c>
      <c r="P57" s="107">
        <f t="shared" si="23"/>
        <v>75</v>
      </c>
      <c r="Q57" s="153"/>
      <c r="R57" s="35"/>
      <c r="S57" s="35"/>
      <c r="T57" s="35"/>
    </row>
    <row r="58" ht="18" customHeight="1" spans="1:20">
      <c r="A58" s="86" t="s">
        <v>56</v>
      </c>
      <c r="B58" s="88">
        <v>1</v>
      </c>
      <c r="C58" s="88">
        <v>2</v>
      </c>
      <c r="D58" s="88">
        <v>15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136">
        <v>0</v>
      </c>
      <c r="K58" s="109">
        <v>0</v>
      </c>
      <c r="L58" s="88">
        <v>0</v>
      </c>
      <c r="M58" s="136">
        <v>0</v>
      </c>
      <c r="N58" s="109">
        <f t="shared" ref="N58:N64" si="24">B58+E58+H58+K58</f>
        <v>1</v>
      </c>
      <c r="O58" s="88">
        <f t="shared" ref="O58:O64" si="25">C58+F58+I58+L58</f>
        <v>2</v>
      </c>
      <c r="P58" s="110">
        <f t="shared" ref="P58:P64" si="26">D58+G58+J58+M58</f>
        <v>15</v>
      </c>
      <c r="Q58" s="153"/>
      <c r="R58" s="35"/>
      <c r="S58" s="35"/>
      <c r="T58" s="35"/>
    </row>
    <row r="59" ht="18" customHeight="1" spans="1:20">
      <c r="A59" s="86" t="s">
        <v>57</v>
      </c>
      <c r="B59" s="25">
        <v>2</v>
      </c>
      <c r="C59" s="25">
        <v>8</v>
      </c>
      <c r="D59" s="25">
        <v>30</v>
      </c>
      <c r="E59" s="25">
        <v>2</v>
      </c>
      <c r="F59" s="25">
        <v>8</v>
      </c>
      <c r="G59" s="25">
        <v>30</v>
      </c>
      <c r="H59" s="25">
        <v>0</v>
      </c>
      <c r="I59" s="25">
        <v>0</v>
      </c>
      <c r="J59" s="108">
        <v>0</v>
      </c>
      <c r="K59" s="69">
        <v>0</v>
      </c>
      <c r="L59" s="25">
        <v>0</v>
      </c>
      <c r="M59" s="108">
        <v>0</v>
      </c>
      <c r="N59" s="109">
        <f t="shared" si="24"/>
        <v>4</v>
      </c>
      <c r="O59" s="88">
        <f t="shared" si="25"/>
        <v>16</v>
      </c>
      <c r="P59" s="110">
        <f t="shared" si="26"/>
        <v>60</v>
      </c>
      <c r="Q59" s="153"/>
      <c r="R59" s="35"/>
      <c r="S59" s="35"/>
      <c r="T59" s="35"/>
    </row>
    <row r="60" ht="15.75" spans="1:20">
      <c r="A60" s="84" t="s">
        <v>58</v>
      </c>
      <c r="B60" s="66">
        <f>SUM(B61:B62)</f>
        <v>4</v>
      </c>
      <c r="C60" s="66">
        <f t="shared" ref="C60:P60" si="27">SUM(C61:C62)</f>
        <v>16</v>
      </c>
      <c r="D60" s="66">
        <f t="shared" si="27"/>
        <v>60</v>
      </c>
      <c r="E60" s="66">
        <f t="shared" si="27"/>
        <v>2</v>
      </c>
      <c r="F60" s="66">
        <f t="shared" si="27"/>
        <v>8</v>
      </c>
      <c r="G60" s="66">
        <f t="shared" si="27"/>
        <v>30</v>
      </c>
      <c r="H60" s="66">
        <f t="shared" si="27"/>
        <v>0</v>
      </c>
      <c r="I60" s="66">
        <f t="shared" si="27"/>
        <v>0</v>
      </c>
      <c r="J60" s="66">
        <f t="shared" si="27"/>
        <v>0</v>
      </c>
      <c r="K60" s="66">
        <f t="shared" si="27"/>
        <v>0</v>
      </c>
      <c r="L60" s="66">
        <f t="shared" si="27"/>
        <v>0</v>
      </c>
      <c r="M60" s="105">
        <f t="shared" si="27"/>
        <v>0</v>
      </c>
      <c r="N60" s="106">
        <f t="shared" si="27"/>
        <v>6</v>
      </c>
      <c r="O60" s="90">
        <f t="shared" si="27"/>
        <v>24</v>
      </c>
      <c r="P60" s="107">
        <f t="shared" si="27"/>
        <v>90</v>
      </c>
      <c r="Q60" s="153"/>
      <c r="R60" s="35"/>
      <c r="S60" s="35"/>
      <c r="T60" s="35"/>
    </row>
    <row r="61" ht="15.75" spans="1:20">
      <c r="A61" s="86" t="s">
        <v>59</v>
      </c>
      <c r="B61" s="25">
        <v>2</v>
      </c>
      <c r="C61" s="25">
        <v>8</v>
      </c>
      <c r="D61" s="25">
        <v>30</v>
      </c>
      <c r="E61" s="25">
        <v>2</v>
      </c>
      <c r="F61" s="25">
        <v>8</v>
      </c>
      <c r="G61" s="25">
        <v>30</v>
      </c>
      <c r="H61" s="25">
        <v>0</v>
      </c>
      <c r="I61" s="25">
        <v>0</v>
      </c>
      <c r="J61" s="108">
        <v>0</v>
      </c>
      <c r="K61" s="69">
        <v>0</v>
      </c>
      <c r="L61" s="25">
        <v>0</v>
      </c>
      <c r="M61" s="108">
        <v>0</v>
      </c>
      <c r="N61" s="109">
        <f t="shared" ref="N61:P62" si="28">B61+E61+H61+K61</f>
        <v>4</v>
      </c>
      <c r="O61" s="88">
        <f t="shared" si="28"/>
        <v>16</v>
      </c>
      <c r="P61" s="110">
        <f t="shared" si="28"/>
        <v>60</v>
      </c>
      <c r="Q61" s="154"/>
      <c r="R61" s="35"/>
      <c r="S61" s="35"/>
      <c r="T61" s="35"/>
    </row>
    <row r="62" ht="15.75" spans="1:20">
      <c r="A62" s="86" t="s">
        <v>60</v>
      </c>
      <c r="B62" s="88">
        <v>2</v>
      </c>
      <c r="C62" s="88">
        <v>8</v>
      </c>
      <c r="D62" s="88">
        <v>30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136">
        <v>0</v>
      </c>
      <c r="K62" s="109">
        <v>0</v>
      </c>
      <c r="L62" s="88">
        <v>0</v>
      </c>
      <c r="M62" s="136">
        <v>0</v>
      </c>
      <c r="N62" s="109">
        <f t="shared" si="28"/>
        <v>2</v>
      </c>
      <c r="O62" s="88">
        <f t="shared" si="28"/>
        <v>8</v>
      </c>
      <c r="P62" s="110">
        <f t="shared" si="28"/>
        <v>30</v>
      </c>
      <c r="Q62" s="153"/>
      <c r="R62" s="35"/>
      <c r="S62" s="35"/>
      <c r="T62" s="35"/>
    </row>
    <row r="63" ht="15.75" spans="1:20">
      <c r="A63" s="84" t="s">
        <v>26</v>
      </c>
      <c r="B63" s="66">
        <f t="shared" ref="B63:M63" si="29">B64</f>
        <v>3</v>
      </c>
      <c r="C63" s="66">
        <f t="shared" si="29"/>
        <v>12</v>
      </c>
      <c r="D63" s="66">
        <f t="shared" si="29"/>
        <v>45</v>
      </c>
      <c r="E63" s="66">
        <f t="shared" si="29"/>
        <v>0</v>
      </c>
      <c r="F63" s="66">
        <f t="shared" si="29"/>
        <v>0</v>
      </c>
      <c r="G63" s="66">
        <f t="shared" si="29"/>
        <v>0</v>
      </c>
      <c r="H63" s="66">
        <f t="shared" si="29"/>
        <v>0</v>
      </c>
      <c r="I63" s="66">
        <f t="shared" si="29"/>
        <v>0</v>
      </c>
      <c r="J63" s="105">
        <f t="shared" si="29"/>
        <v>0</v>
      </c>
      <c r="K63" s="65">
        <f t="shared" si="29"/>
        <v>0</v>
      </c>
      <c r="L63" s="66">
        <f t="shared" si="29"/>
        <v>0</v>
      </c>
      <c r="M63" s="105">
        <f t="shared" si="29"/>
        <v>0</v>
      </c>
      <c r="N63" s="106">
        <f t="shared" si="24"/>
        <v>3</v>
      </c>
      <c r="O63" s="90">
        <f t="shared" si="25"/>
        <v>12</v>
      </c>
      <c r="P63" s="107">
        <f t="shared" si="26"/>
        <v>45</v>
      </c>
      <c r="Q63" s="153"/>
      <c r="R63" s="35"/>
      <c r="S63" s="35"/>
      <c r="T63" s="35"/>
    </row>
    <row r="64" ht="15.75" spans="1:20">
      <c r="A64" s="86" t="s">
        <v>61</v>
      </c>
      <c r="B64" s="25">
        <v>3</v>
      </c>
      <c r="C64" s="25">
        <v>12</v>
      </c>
      <c r="D64" s="25">
        <v>45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108">
        <v>0</v>
      </c>
      <c r="K64" s="69">
        <v>0</v>
      </c>
      <c r="L64" s="25">
        <v>0</v>
      </c>
      <c r="M64" s="108">
        <v>0</v>
      </c>
      <c r="N64" s="109">
        <f t="shared" si="24"/>
        <v>3</v>
      </c>
      <c r="O64" s="88">
        <f t="shared" si="25"/>
        <v>12</v>
      </c>
      <c r="P64" s="110">
        <f t="shared" si="26"/>
        <v>45</v>
      </c>
      <c r="Q64" s="153"/>
      <c r="R64" s="35"/>
      <c r="S64" s="35"/>
      <c r="T64" s="35"/>
    </row>
    <row r="65" ht="15.75" spans="1:20">
      <c r="A65" s="84" t="s">
        <v>62</v>
      </c>
      <c r="B65" s="26">
        <v>1</v>
      </c>
      <c r="C65" s="26">
        <v>2</v>
      </c>
      <c r="D65" s="26">
        <v>13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111">
        <v>0</v>
      </c>
      <c r="K65" s="163">
        <v>0</v>
      </c>
      <c r="L65" s="26">
        <v>0</v>
      </c>
      <c r="M65" s="111">
        <v>0</v>
      </c>
      <c r="N65" s="133">
        <v>1</v>
      </c>
      <c r="O65" s="134">
        <v>2</v>
      </c>
      <c r="P65" s="135">
        <v>13</v>
      </c>
      <c r="Q65" s="153"/>
      <c r="R65" s="35"/>
      <c r="S65" s="35"/>
      <c r="T65" s="35"/>
    </row>
    <row r="66" ht="15.75" spans="1:20">
      <c r="A66" s="86" t="s">
        <v>63</v>
      </c>
      <c r="B66" s="25">
        <v>1</v>
      </c>
      <c r="C66" s="25">
        <v>2</v>
      </c>
      <c r="D66" s="25">
        <v>13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108">
        <v>0</v>
      </c>
      <c r="K66" s="144">
        <v>0</v>
      </c>
      <c r="L66" s="25">
        <v>0</v>
      </c>
      <c r="M66" s="108">
        <v>0</v>
      </c>
      <c r="N66" s="109">
        <v>1</v>
      </c>
      <c r="O66" s="88">
        <v>2</v>
      </c>
      <c r="P66" s="110">
        <v>13</v>
      </c>
      <c r="Q66" s="153"/>
      <c r="R66" s="35"/>
      <c r="S66" s="35"/>
      <c r="T66" s="35"/>
    </row>
    <row r="67" ht="15.75" spans="1:20">
      <c r="A67" s="27" t="s">
        <v>64</v>
      </c>
      <c r="B67" s="66">
        <f t="shared" ref="B67:M67" si="30">B68</f>
        <v>2</v>
      </c>
      <c r="C67" s="66">
        <f t="shared" si="30"/>
        <v>8</v>
      </c>
      <c r="D67" s="66">
        <f t="shared" si="30"/>
        <v>30</v>
      </c>
      <c r="E67" s="66">
        <f t="shared" si="30"/>
        <v>4</v>
      </c>
      <c r="F67" s="66">
        <f t="shared" si="30"/>
        <v>16</v>
      </c>
      <c r="G67" s="66">
        <f t="shared" si="30"/>
        <v>60</v>
      </c>
      <c r="H67" s="66">
        <f t="shared" si="30"/>
        <v>0</v>
      </c>
      <c r="I67" s="66">
        <f t="shared" si="30"/>
        <v>0</v>
      </c>
      <c r="J67" s="105">
        <f t="shared" si="30"/>
        <v>0</v>
      </c>
      <c r="K67" s="65">
        <f t="shared" si="30"/>
        <v>0</v>
      </c>
      <c r="L67" s="66">
        <f t="shared" si="30"/>
        <v>0</v>
      </c>
      <c r="M67" s="105">
        <f t="shared" si="30"/>
        <v>0</v>
      </c>
      <c r="N67" s="106">
        <f t="shared" ref="N67:N73" si="31">B67+E67+H67+K67</f>
        <v>6</v>
      </c>
      <c r="O67" s="90">
        <f t="shared" ref="O67:O72" si="32">C67+F67+I67+L67</f>
        <v>24</v>
      </c>
      <c r="P67" s="107">
        <f t="shared" ref="P67:P72" si="33">D67+G67+J67+M67</f>
        <v>90</v>
      </c>
      <c r="Q67" s="153"/>
      <c r="R67" s="35"/>
      <c r="S67" s="35"/>
      <c r="T67" s="35"/>
    </row>
    <row r="68" ht="15.75" spans="1:20">
      <c r="A68" s="28" t="s">
        <v>65</v>
      </c>
      <c r="B68" s="25">
        <v>2</v>
      </c>
      <c r="C68" s="25">
        <v>8</v>
      </c>
      <c r="D68" s="25">
        <v>30</v>
      </c>
      <c r="E68" s="25">
        <v>4</v>
      </c>
      <c r="F68" s="25">
        <v>16</v>
      </c>
      <c r="G68" s="25">
        <v>60</v>
      </c>
      <c r="H68" s="25">
        <v>0</v>
      </c>
      <c r="I68" s="25">
        <v>0</v>
      </c>
      <c r="J68" s="108">
        <v>0</v>
      </c>
      <c r="K68" s="69">
        <v>0</v>
      </c>
      <c r="L68" s="25">
        <v>0</v>
      </c>
      <c r="M68" s="108">
        <v>0</v>
      </c>
      <c r="N68" s="109">
        <f t="shared" si="31"/>
        <v>6</v>
      </c>
      <c r="O68" s="88">
        <f t="shared" si="32"/>
        <v>24</v>
      </c>
      <c r="P68" s="110">
        <f t="shared" si="33"/>
        <v>90</v>
      </c>
      <c r="Q68" s="154"/>
      <c r="R68" s="35"/>
      <c r="S68" s="35"/>
      <c r="T68" s="35"/>
    </row>
    <row r="69" ht="15.75" spans="1:20">
      <c r="A69" s="84" t="s">
        <v>66</v>
      </c>
      <c r="B69" s="66">
        <f>SUM(B70:B70)</f>
        <v>3</v>
      </c>
      <c r="C69" s="66">
        <f t="shared" ref="C69:M69" si="34">SUM(C70:C70)</f>
        <v>12</v>
      </c>
      <c r="D69" s="66">
        <f t="shared" si="34"/>
        <v>45</v>
      </c>
      <c r="E69" s="66">
        <f t="shared" si="34"/>
        <v>0</v>
      </c>
      <c r="F69" s="66">
        <f t="shared" si="34"/>
        <v>0</v>
      </c>
      <c r="G69" s="66">
        <f t="shared" si="34"/>
        <v>0</v>
      </c>
      <c r="H69" s="66">
        <f t="shared" si="34"/>
        <v>0</v>
      </c>
      <c r="I69" s="66">
        <f t="shared" si="34"/>
        <v>0</v>
      </c>
      <c r="J69" s="66">
        <f t="shared" si="34"/>
        <v>0</v>
      </c>
      <c r="K69" s="66">
        <f t="shared" si="34"/>
        <v>0</v>
      </c>
      <c r="L69" s="66">
        <f t="shared" si="34"/>
        <v>0</v>
      </c>
      <c r="M69" s="105">
        <f t="shared" si="34"/>
        <v>0</v>
      </c>
      <c r="N69" s="106">
        <f t="shared" si="31"/>
        <v>3</v>
      </c>
      <c r="O69" s="90">
        <f t="shared" si="32"/>
        <v>12</v>
      </c>
      <c r="P69" s="107">
        <f t="shared" si="33"/>
        <v>45</v>
      </c>
      <c r="Q69" s="153"/>
      <c r="R69" s="35"/>
      <c r="S69" s="35"/>
      <c r="T69" s="35"/>
    </row>
    <row r="70" ht="15.75" spans="1:20">
      <c r="A70" s="86" t="s">
        <v>46</v>
      </c>
      <c r="B70" s="25">
        <v>3</v>
      </c>
      <c r="C70" s="25">
        <v>12</v>
      </c>
      <c r="D70" s="25">
        <v>45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108">
        <v>0</v>
      </c>
      <c r="K70" s="69">
        <v>0</v>
      </c>
      <c r="L70" s="25">
        <v>0</v>
      </c>
      <c r="M70" s="108">
        <v>0</v>
      </c>
      <c r="N70" s="109">
        <f t="shared" si="31"/>
        <v>3</v>
      </c>
      <c r="O70" s="88">
        <f t="shared" si="32"/>
        <v>12</v>
      </c>
      <c r="P70" s="110">
        <f t="shared" si="33"/>
        <v>45</v>
      </c>
      <c r="Q70" s="154"/>
      <c r="R70" s="35"/>
      <c r="S70" s="35"/>
      <c r="T70" s="35"/>
    </row>
    <row r="71" ht="15.75" spans="1:20">
      <c r="A71" s="84" t="s">
        <v>67</v>
      </c>
      <c r="B71" s="66">
        <f t="shared" ref="B71:M71" si="35">B72</f>
        <v>0</v>
      </c>
      <c r="C71" s="66">
        <v>0</v>
      </c>
      <c r="D71" s="66">
        <f t="shared" si="35"/>
        <v>0</v>
      </c>
      <c r="E71" s="66">
        <f t="shared" si="35"/>
        <v>0</v>
      </c>
      <c r="F71" s="66">
        <f t="shared" si="35"/>
        <v>0</v>
      </c>
      <c r="G71" s="66">
        <f t="shared" si="35"/>
        <v>0</v>
      </c>
      <c r="H71" s="66">
        <f t="shared" si="35"/>
        <v>0</v>
      </c>
      <c r="I71" s="66">
        <f t="shared" si="35"/>
        <v>0</v>
      </c>
      <c r="J71" s="66">
        <f t="shared" si="35"/>
        <v>0</v>
      </c>
      <c r="K71" s="66">
        <f t="shared" si="35"/>
        <v>0</v>
      </c>
      <c r="L71" s="66">
        <f t="shared" si="35"/>
        <v>0</v>
      </c>
      <c r="M71" s="105">
        <f t="shared" si="35"/>
        <v>0</v>
      </c>
      <c r="N71" s="106">
        <f t="shared" si="31"/>
        <v>0</v>
      </c>
      <c r="O71" s="90">
        <v>0</v>
      </c>
      <c r="P71" s="107">
        <f t="shared" si="33"/>
        <v>0</v>
      </c>
      <c r="Q71" s="153"/>
      <c r="R71" s="35"/>
      <c r="S71" s="35"/>
      <c r="T71" s="35"/>
    </row>
    <row r="72" ht="15.75" spans="1:20">
      <c r="A72" s="86" t="s">
        <v>46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108">
        <v>0</v>
      </c>
      <c r="K72" s="69">
        <v>0</v>
      </c>
      <c r="L72" s="25">
        <v>0</v>
      </c>
      <c r="M72" s="108">
        <v>0</v>
      </c>
      <c r="N72" s="109">
        <f t="shared" si="31"/>
        <v>0</v>
      </c>
      <c r="O72" s="88">
        <f t="shared" si="32"/>
        <v>0</v>
      </c>
      <c r="P72" s="110">
        <f t="shared" si="33"/>
        <v>0</v>
      </c>
      <c r="Q72" s="154"/>
      <c r="R72" s="35"/>
      <c r="S72" s="35"/>
      <c r="T72" s="35"/>
    </row>
    <row r="73" ht="15.75" spans="1:20">
      <c r="A73" s="156" t="s">
        <v>68</v>
      </c>
      <c r="B73" s="30">
        <v>23</v>
      </c>
      <c r="C73" s="30">
        <v>86</v>
      </c>
      <c r="D73" s="30">
        <v>433</v>
      </c>
      <c r="E73" s="30">
        <v>17</v>
      </c>
      <c r="F73" s="30">
        <v>84</v>
      </c>
      <c r="G73" s="30">
        <v>255</v>
      </c>
      <c r="H73" s="30">
        <v>1</v>
      </c>
      <c r="I73" s="30">
        <v>4</v>
      </c>
      <c r="J73" s="30">
        <v>15</v>
      </c>
      <c r="K73" s="30">
        <v>0</v>
      </c>
      <c r="L73" s="30">
        <v>0</v>
      </c>
      <c r="M73" s="164">
        <v>0</v>
      </c>
      <c r="N73" s="141">
        <v>43</v>
      </c>
      <c r="O73" s="142">
        <v>168</v>
      </c>
      <c r="P73" s="143">
        <v>658</v>
      </c>
      <c r="Q73" s="153"/>
      <c r="R73" s="35"/>
      <c r="S73" s="35"/>
      <c r="T73" s="35"/>
    </row>
    <row r="74" ht="31.5" spans="1:20">
      <c r="A74" s="60" t="s">
        <v>69</v>
      </c>
      <c r="B74" s="61"/>
      <c r="C74" s="62"/>
      <c r="D74" s="63"/>
      <c r="E74" s="61"/>
      <c r="F74" s="62"/>
      <c r="G74" s="63"/>
      <c r="H74" s="61"/>
      <c r="I74" s="62"/>
      <c r="J74" s="63"/>
      <c r="K74" s="61"/>
      <c r="L74" s="62"/>
      <c r="M74" s="104"/>
      <c r="N74" s="61" t="s">
        <v>68</v>
      </c>
      <c r="O74" s="62"/>
      <c r="P74" s="63"/>
      <c r="Q74" s="152"/>
      <c r="R74" s="35"/>
      <c r="S74" s="35"/>
      <c r="T74" s="35"/>
    </row>
    <row r="75" ht="15.75" spans="1:20">
      <c r="A75" s="27" t="s">
        <v>70</v>
      </c>
      <c r="B75" s="66">
        <f>SUM(B76)</f>
        <v>2</v>
      </c>
      <c r="C75" s="66">
        <f t="shared" ref="C75:M75" si="36">SUM(C76)</f>
        <v>8</v>
      </c>
      <c r="D75" s="66">
        <f t="shared" si="36"/>
        <v>30</v>
      </c>
      <c r="E75" s="66">
        <f t="shared" si="36"/>
        <v>0</v>
      </c>
      <c r="F75" s="66">
        <f t="shared" si="36"/>
        <v>0</v>
      </c>
      <c r="G75" s="66">
        <f t="shared" si="36"/>
        <v>0</v>
      </c>
      <c r="H75" s="66">
        <f t="shared" si="36"/>
        <v>0</v>
      </c>
      <c r="I75" s="66">
        <f t="shared" si="36"/>
        <v>0</v>
      </c>
      <c r="J75" s="105">
        <f t="shared" si="36"/>
        <v>0</v>
      </c>
      <c r="K75" s="65">
        <f t="shared" si="36"/>
        <v>0</v>
      </c>
      <c r="L75" s="66">
        <f t="shared" si="36"/>
        <v>0</v>
      </c>
      <c r="M75" s="105">
        <f t="shared" si="36"/>
        <v>0</v>
      </c>
      <c r="N75" s="106">
        <f>B75+E75+H75+K75</f>
        <v>2</v>
      </c>
      <c r="O75" s="90">
        <f>C75+F75+I75+L75</f>
        <v>8</v>
      </c>
      <c r="P75" s="107">
        <f>D75+G75+J75+M75</f>
        <v>30</v>
      </c>
      <c r="Q75" s="153"/>
      <c r="R75" s="35"/>
      <c r="S75" s="35"/>
      <c r="T75" s="35"/>
    </row>
    <row r="76" ht="15.75" spans="1:20">
      <c r="A76" s="28" t="s">
        <v>71</v>
      </c>
      <c r="B76" s="25">
        <v>2</v>
      </c>
      <c r="C76" s="25">
        <v>8</v>
      </c>
      <c r="D76" s="25">
        <v>30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08">
        <v>0</v>
      </c>
      <c r="K76" s="69">
        <v>0</v>
      </c>
      <c r="L76" s="25">
        <v>0</v>
      </c>
      <c r="M76" s="108">
        <v>0</v>
      </c>
      <c r="N76" s="109">
        <f>B76+E76+H76+K76</f>
        <v>2</v>
      </c>
      <c r="O76" s="88">
        <f>C76+F76+I76+L76</f>
        <v>8</v>
      </c>
      <c r="P76" s="110">
        <f>D76+G76+J76+M76</f>
        <v>30</v>
      </c>
      <c r="Q76" s="153"/>
      <c r="R76" s="35"/>
      <c r="S76" s="35"/>
      <c r="T76" s="35"/>
    </row>
    <row r="77" ht="15.75" spans="1:20">
      <c r="A77" s="27" t="s">
        <v>72</v>
      </c>
      <c r="B77" s="26">
        <v>2</v>
      </c>
      <c r="C77" s="26">
        <v>8</v>
      </c>
      <c r="D77" s="26">
        <v>30</v>
      </c>
      <c r="E77" s="26">
        <v>2</v>
      </c>
      <c r="F77" s="26">
        <v>8</v>
      </c>
      <c r="G77" s="26">
        <v>30</v>
      </c>
      <c r="H77" s="26">
        <v>0</v>
      </c>
      <c r="I77" s="26">
        <v>0</v>
      </c>
      <c r="J77" s="111">
        <v>0</v>
      </c>
      <c r="K77" s="72">
        <v>0</v>
      </c>
      <c r="L77" s="26">
        <v>0</v>
      </c>
      <c r="M77" s="111">
        <v>0</v>
      </c>
      <c r="N77" s="133">
        <v>4</v>
      </c>
      <c r="O77" s="134">
        <v>16</v>
      </c>
      <c r="P77" s="135">
        <v>60</v>
      </c>
      <c r="Q77" s="153"/>
      <c r="R77" s="35"/>
      <c r="S77" s="35"/>
      <c r="T77" s="35"/>
    </row>
    <row r="78" ht="15.75" spans="1:20">
      <c r="A78" s="28" t="s">
        <v>73</v>
      </c>
      <c r="B78" s="25">
        <v>2</v>
      </c>
      <c r="C78" s="25">
        <v>8</v>
      </c>
      <c r="D78" s="25">
        <v>30</v>
      </c>
      <c r="E78" s="25">
        <v>2</v>
      </c>
      <c r="F78" s="25">
        <v>8</v>
      </c>
      <c r="G78" s="25">
        <v>30</v>
      </c>
      <c r="H78" s="25">
        <v>0</v>
      </c>
      <c r="I78" s="25">
        <v>0</v>
      </c>
      <c r="J78" s="108">
        <v>0</v>
      </c>
      <c r="K78" s="69">
        <v>0</v>
      </c>
      <c r="L78" s="25">
        <v>0</v>
      </c>
      <c r="M78" s="108">
        <v>0</v>
      </c>
      <c r="N78" s="109">
        <v>8</v>
      </c>
      <c r="O78" s="88">
        <v>16</v>
      </c>
      <c r="P78" s="110">
        <v>60</v>
      </c>
      <c r="Q78" s="153"/>
      <c r="R78" s="35"/>
      <c r="S78" s="35"/>
      <c r="T78" s="35"/>
    </row>
    <row r="79" ht="15.75" spans="1:20">
      <c r="A79" s="27" t="s">
        <v>74</v>
      </c>
      <c r="B79" s="26">
        <f>B80</f>
        <v>2</v>
      </c>
      <c r="C79" s="26">
        <f t="shared" ref="C79:M79" si="37">C80</f>
        <v>8</v>
      </c>
      <c r="D79" s="26">
        <f t="shared" si="37"/>
        <v>30</v>
      </c>
      <c r="E79" s="26">
        <f t="shared" si="37"/>
        <v>2</v>
      </c>
      <c r="F79" s="26">
        <f t="shared" si="37"/>
        <v>8</v>
      </c>
      <c r="G79" s="26">
        <f t="shared" si="37"/>
        <v>30</v>
      </c>
      <c r="H79" s="26">
        <f t="shared" si="37"/>
        <v>0</v>
      </c>
      <c r="I79" s="26">
        <f t="shared" si="37"/>
        <v>0</v>
      </c>
      <c r="J79" s="111">
        <f t="shared" si="37"/>
        <v>0</v>
      </c>
      <c r="K79" s="72">
        <f t="shared" si="37"/>
        <v>0</v>
      </c>
      <c r="L79" s="26">
        <f t="shared" si="37"/>
        <v>0</v>
      </c>
      <c r="M79" s="111">
        <f t="shared" si="37"/>
        <v>0</v>
      </c>
      <c r="N79" s="106">
        <f>B79+E79+H79+K79</f>
        <v>4</v>
      </c>
      <c r="O79" s="90">
        <f>C79+F79+I79+L79</f>
        <v>16</v>
      </c>
      <c r="P79" s="107">
        <f>D79+G79+J79+M79</f>
        <v>60</v>
      </c>
      <c r="Q79" s="153"/>
      <c r="R79" s="35"/>
      <c r="S79" s="35"/>
      <c r="T79" s="35"/>
    </row>
    <row r="80" ht="15.75" spans="1:20">
      <c r="A80" s="28" t="s">
        <v>71</v>
      </c>
      <c r="B80" s="25">
        <v>2</v>
      </c>
      <c r="C80" s="25">
        <v>8</v>
      </c>
      <c r="D80" s="25">
        <v>30</v>
      </c>
      <c r="E80" s="25">
        <v>2</v>
      </c>
      <c r="F80" s="25">
        <v>8</v>
      </c>
      <c r="G80" s="25">
        <v>30</v>
      </c>
      <c r="H80" s="25"/>
      <c r="I80" s="25"/>
      <c r="J80" s="108"/>
      <c r="K80" s="69"/>
      <c r="L80" s="25"/>
      <c r="M80" s="108"/>
      <c r="N80" s="109">
        <f>B80+E80+H80+K80</f>
        <v>4</v>
      </c>
      <c r="O80" s="88">
        <f>C80+F80+I80+L80</f>
        <v>16</v>
      </c>
      <c r="P80" s="110">
        <f>D80+G80+J80+M80</f>
        <v>60</v>
      </c>
      <c r="Q80" s="153"/>
      <c r="R80" s="35"/>
      <c r="S80" s="35"/>
      <c r="T80" s="35"/>
    </row>
    <row r="81" ht="15.75" spans="1:20">
      <c r="A81" s="27" t="s">
        <v>75</v>
      </c>
      <c r="B81" s="26">
        <v>2</v>
      </c>
      <c r="C81" s="26">
        <v>8</v>
      </c>
      <c r="D81" s="26">
        <v>30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111">
        <v>0</v>
      </c>
      <c r="K81" s="163">
        <v>0</v>
      </c>
      <c r="L81" s="26">
        <v>0</v>
      </c>
      <c r="M81" s="111">
        <v>0</v>
      </c>
      <c r="N81" s="133">
        <v>2</v>
      </c>
      <c r="O81" s="134">
        <v>8</v>
      </c>
      <c r="P81" s="135">
        <v>30</v>
      </c>
      <c r="Q81" s="153"/>
      <c r="R81" s="35"/>
      <c r="S81" s="35"/>
      <c r="T81" s="35"/>
    </row>
    <row r="82" ht="15.75" spans="1:20">
      <c r="A82" s="28" t="s">
        <v>71</v>
      </c>
      <c r="B82" s="25">
        <v>2</v>
      </c>
      <c r="C82" s="25">
        <v>8</v>
      </c>
      <c r="D82" s="25">
        <v>30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108">
        <v>0</v>
      </c>
      <c r="K82" s="144">
        <v>0</v>
      </c>
      <c r="L82" s="25">
        <v>0</v>
      </c>
      <c r="M82" s="108">
        <v>0</v>
      </c>
      <c r="N82" s="109">
        <v>2</v>
      </c>
      <c r="O82" s="88">
        <v>8</v>
      </c>
      <c r="P82" s="110">
        <v>30</v>
      </c>
      <c r="Q82" s="153"/>
      <c r="R82" s="35"/>
      <c r="S82" s="35"/>
      <c r="T82" s="35"/>
    </row>
    <row r="83" ht="15.75" spans="1:20">
      <c r="A83" s="27" t="s">
        <v>76</v>
      </c>
      <c r="B83" s="26">
        <f>B84</f>
        <v>0</v>
      </c>
      <c r="C83" s="26">
        <f t="shared" ref="C83:M83" si="38">C84</f>
        <v>0</v>
      </c>
      <c r="D83" s="26">
        <f t="shared" si="38"/>
        <v>0</v>
      </c>
      <c r="E83" s="26">
        <f t="shared" si="38"/>
        <v>0</v>
      </c>
      <c r="F83" s="26">
        <f t="shared" si="38"/>
        <v>0</v>
      </c>
      <c r="G83" s="26">
        <f t="shared" si="38"/>
        <v>0</v>
      </c>
      <c r="H83" s="26">
        <f t="shared" si="38"/>
        <v>0</v>
      </c>
      <c r="I83" s="26">
        <f t="shared" si="38"/>
        <v>0</v>
      </c>
      <c r="J83" s="26">
        <f t="shared" si="38"/>
        <v>0</v>
      </c>
      <c r="K83" s="26">
        <f t="shared" si="38"/>
        <v>0</v>
      </c>
      <c r="L83" s="26">
        <f t="shared" si="38"/>
        <v>0</v>
      </c>
      <c r="M83" s="111">
        <f t="shared" si="38"/>
        <v>0</v>
      </c>
      <c r="N83" s="106">
        <f>B83+E83+H83+K83</f>
        <v>0</v>
      </c>
      <c r="O83" s="90">
        <f>C83+F83+I83+L83</f>
        <v>0</v>
      </c>
      <c r="P83" s="107">
        <f>D83+G83+J83+M83</f>
        <v>0</v>
      </c>
      <c r="Q83" s="153"/>
      <c r="R83" s="35"/>
      <c r="S83" s="35"/>
      <c r="T83" s="35"/>
    </row>
    <row r="84" ht="15.75" spans="1:20">
      <c r="A84" s="28" t="s">
        <v>77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108">
        <v>0</v>
      </c>
      <c r="K84" s="144">
        <v>0</v>
      </c>
      <c r="L84" s="25">
        <v>0</v>
      </c>
      <c r="M84" s="108">
        <v>0</v>
      </c>
      <c r="N84" s="109">
        <f>B84+E84+H84+K84</f>
        <v>0</v>
      </c>
      <c r="O84" s="88">
        <f>C84+F84+I84+L84</f>
        <v>0</v>
      </c>
      <c r="P84" s="110">
        <f>D84+G84+J84+M84</f>
        <v>0</v>
      </c>
      <c r="Q84" s="153"/>
      <c r="R84" s="35"/>
      <c r="S84" s="35"/>
      <c r="T84" s="35"/>
    </row>
    <row r="85" customFormat="1" ht="15.75" spans="1:20">
      <c r="A85" s="27" t="s">
        <v>78</v>
      </c>
      <c r="B85" s="26">
        <v>2</v>
      </c>
      <c r="C85" s="26">
        <v>8</v>
      </c>
      <c r="D85" s="26">
        <v>30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111">
        <v>0</v>
      </c>
      <c r="K85" s="163">
        <v>0</v>
      </c>
      <c r="L85" s="26">
        <v>0</v>
      </c>
      <c r="M85" s="111">
        <v>0</v>
      </c>
      <c r="N85" s="133">
        <v>2</v>
      </c>
      <c r="O85" s="134">
        <v>8</v>
      </c>
      <c r="P85" s="135">
        <v>30</v>
      </c>
      <c r="Q85" s="153"/>
      <c r="R85" s="35"/>
      <c r="S85" s="35"/>
      <c r="T85" s="35"/>
    </row>
    <row r="86" customFormat="1" ht="15.75" spans="1:20">
      <c r="A86" s="28" t="s">
        <v>79</v>
      </c>
      <c r="B86" s="25">
        <v>2</v>
      </c>
      <c r="C86" s="25">
        <v>8</v>
      </c>
      <c r="D86" s="25">
        <v>30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108">
        <v>0</v>
      </c>
      <c r="K86" s="144">
        <v>0</v>
      </c>
      <c r="L86" s="25"/>
      <c r="M86" s="108">
        <v>0</v>
      </c>
      <c r="N86" s="109">
        <v>2</v>
      </c>
      <c r="O86" s="88">
        <v>8</v>
      </c>
      <c r="P86" s="110">
        <v>30</v>
      </c>
      <c r="Q86" s="153"/>
      <c r="R86" s="35"/>
      <c r="S86" s="35"/>
      <c r="T86" s="35"/>
    </row>
    <row r="87" customFormat="1" ht="15.75" spans="1:20">
      <c r="A87" s="27" t="s">
        <v>62</v>
      </c>
      <c r="B87" s="26">
        <v>1</v>
      </c>
      <c r="C87" s="26">
        <v>4</v>
      </c>
      <c r="D87" s="26">
        <v>15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111">
        <v>0</v>
      </c>
      <c r="K87" s="163">
        <v>0</v>
      </c>
      <c r="L87" s="26">
        <v>0</v>
      </c>
      <c r="M87" s="111">
        <v>0</v>
      </c>
      <c r="N87" s="133">
        <v>1</v>
      </c>
      <c r="O87" s="134">
        <v>4</v>
      </c>
      <c r="P87" s="135">
        <v>15</v>
      </c>
      <c r="Q87" s="153"/>
      <c r="R87" s="35"/>
      <c r="S87" s="35"/>
      <c r="T87" s="35"/>
    </row>
    <row r="88" customFormat="1" ht="15.75" spans="1:20">
      <c r="A88" s="28" t="s">
        <v>79</v>
      </c>
      <c r="B88" s="25">
        <v>1</v>
      </c>
      <c r="C88" s="25">
        <v>4</v>
      </c>
      <c r="D88" s="25">
        <v>15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108">
        <v>0</v>
      </c>
      <c r="K88" s="144">
        <v>0</v>
      </c>
      <c r="L88" s="25">
        <v>0</v>
      </c>
      <c r="M88" s="108">
        <v>0</v>
      </c>
      <c r="N88" s="109">
        <v>1</v>
      </c>
      <c r="O88" s="88">
        <v>4</v>
      </c>
      <c r="P88" s="110">
        <v>15</v>
      </c>
      <c r="Q88" s="153"/>
      <c r="R88" s="35"/>
      <c r="S88" s="35"/>
      <c r="T88" s="35"/>
    </row>
    <row r="89" s="47" customFormat="1" ht="15.75" spans="1:20">
      <c r="A89" s="27" t="s">
        <v>80</v>
      </c>
      <c r="B89" s="26">
        <f>B90</f>
        <v>2</v>
      </c>
      <c r="C89" s="26">
        <f t="shared" ref="C89:M89" si="39">C90</f>
        <v>8</v>
      </c>
      <c r="D89" s="26">
        <f t="shared" si="39"/>
        <v>30</v>
      </c>
      <c r="E89" s="26">
        <f t="shared" si="39"/>
        <v>0</v>
      </c>
      <c r="F89" s="26">
        <f t="shared" si="39"/>
        <v>0</v>
      </c>
      <c r="G89" s="26">
        <f t="shared" si="39"/>
        <v>0</v>
      </c>
      <c r="H89" s="26">
        <f t="shared" si="39"/>
        <v>0</v>
      </c>
      <c r="I89" s="26">
        <f t="shared" si="39"/>
        <v>0</v>
      </c>
      <c r="J89" s="26">
        <f t="shared" si="39"/>
        <v>0</v>
      </c>
      <c r="K89" s="26">
        <f t="shared" si="39"/>
        <v>0</v>
      </c>
      <c r="L89" s="26">
        <f t="shared" si="39"/>
        <v>0</v>
      </c>
      <c r="M89" s="111">
        <f t="shared" si="39"/>
        <v>0</v>
      </c>
      <c r="N89" s="106">
        <f>B89+E89+H89+K89</f>
        <v>2</v>
      </c>
      <c r="O89" s="90">
        <f>C89+F89+I89+L89</f>
        <v>8</v>
      </c>
      <c r="P89" s="107">
        <f>D89+G89+J89+M89</f>
        <v>30</v>
      </c>
      <c r="Q89" s="173"/>
      <c r="R89" s="174"/>
      <c r="S89" s="174"/>
      <c r="T89" s="174"/>
    </row>
    <row r="90" ht="15.75" spans="1:20">
      <c r="A90" s="28" t="s">
        <v>79</v>
      </c>
      <c r="B90" s="25">
        <v>2</v>
      </c>
      <c r="C90" s="25">
        <v>8</v>
      </c>
      <c r="D90" s="25">
        <v>30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108">
        <v>0</v>
      </c>
      <c r="N90" s="109">
        <f>B90+E90+H90+K90</f>
        <v>2</v>
      </c>
      <c r="O90" s="88">
        <f>C90+F90+I90+L90</f>
        <v>8</v>
      </c>
      <c r="P90" s="110">
        <f>D90+G90+J90+M90</f>
        <v>30</v>
      </c>
      <c r="Q90" s="153"/>
      <c r="R90" s="35"/>
      <c r="S90" s="35"/>
      <c r="T90" s="35"/>
    </row>
    <row r="91" ht="15.75" spans="1:20">
      <c r="A91" s="27" t="s">
        <v>81</v>
      </c>
      <c r="B91" s="26">
        <v>6</v>
      </c>
      <c r="C91" s="26">
        <f t="shared" ref="C91:M91" si="40">SUM(C92:C97)</f>
        <v>36</v>
      </c>
      <c r="D91" s="26">
        <f t="shared" si="40"/>
        <v>90</v>
      </c>
      <c r="E91" s="26">
        <f t="shared" si="40"/>
        <v>0</v>
      </c>
      <c r="F91" s="26">
        <f t="shared" si="40"/>
        <v>0</v>
      </c>
      <c r="G91" s="26">
        <f t="shared" si="40"/>
        <v>0</v>
      </c>
      <c r="H91" s="26">
        <f t="shared" si="40"/>
        <v>0</v>
      </c>
      <c r="I91" s="26">
        <f t="shared" si="40"/>
        <v>0</v>
      </c>
      <c r="J91" s="26">
        <f t="shared" si="40"/>
        <v>0</v>
      </c>
      <c r="K91" s="26">
        <f t="shared" si="40"/>
        <v>0</v>
      </c>
      <c r="L91" s="26">
        <f t="shared" si="40"/>
        <v>0</v>
      </c>
      <c r="M91" s="111">
        <f t="shared" si="40"/>
        <v>0</v>
      </c>
      <c r="N91" s="106">
        <f>B91+E91+H91+K91</f>
        <v>6</v>
      </c>
      <c r="O91" s="90">
        <f>C91+F91+I91+L91</f>
        <v>36</v>
      </c>
      <c r="P91" s="107">
        <f>D91+G91+J91+M91</f>
        <v>90</v>
      </c>
      <c r="Q91" s="154"/>
      <c r="R91" s="35"/>
      <c r="S91" s="35"/>
      <c r="T91" s="35"/>
    </row>
    <row r="92" ht="15.75" spans="1:20">
      <c r="A92" s="28" t="s">
        <v>82</v>
      </c>
      <c r="B92" s="25">
        <v>6</v>
      </c>
      <c r="C92" s="25">
        <v>6</v>
      </c>
      <c r="D92" s="25">
        <v>15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108">
        <v>0</v>
      </c>
      <c r="K92" s="69">
        <v>0</v>
      </c>
      <c r="L92" s="25">
        <v>0</v>
      </c>
      <c r="M92" s="108">
        <v>0</v>
      </c>
      <c r="N92" s="109"/>
      <c r="O92" s="88"/>
      <c r="P92" s="110"/>
      <c r="Q92" s="32"/>
      <c r="R92" s="35"/>
      <c r="S92" s="35"/>
      <c r="T92" s="35"/>
    </row>
    <row r="93" ht="15.75" spans="1:20">
      <c r="A93" s="28" t="s">
        <v>83</v>
      </c>
      <c r="B93" s="25">
        <v>6</v>
      </c>
      <c r="C93" s="25">
        <v>6</v>
      </c>
      <c r="D93" s="25">
        <v>15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108">
        <v>0</v>
      </c>
      <c r="K93" s="69">
        <v>0</v>
      </c>
      <c r="L93" s="25">
        <v>0</v>
      </c>
      <c r="M93" s="108">
        <v>0</v>
      </c>
      <c r="N93" s="109"/>
      <c r="O93" s="88"/>
      <c r="P93" s="110"/>
      <c r="Q93" s="32"/>
      <c r="R93" s="35"/>
      <c r="S93" s="35"/>
      <c r="T93" s="35"/>
    </row>
    <row r="94" ht="15.75" spans="1:20">
      <c r="A94" s="28" t="s">
        <v>84</v>
      </c>
      <c r="B94" s="25">
        <v>6</v>
      </c>
      <c r="C94" s="25">
        <v>6</v>
      </c>
      <c r="D94" s="25">
        <v>15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108">
        <v>0</v>
      </c>
      <c r="K94" s="69">
        <v>0</v>
      </c>
      <c r="L94" s="25">
        <v>0</v>
      </c>
      <c r="M94" s="108">
        <v>0</v>
      </c>
      <c r="N94" s="109"/>
      <c r="O94" s="88"/>
      <c r="P94" s="110"/>
      <c r="Q94" s="32"/>
      <c r="R94" s="35"/>
      <c r="S94" s="35"/>
      <c r="T94" s="35"/>
    </row>
    <row r="95" ht="31.5" spans="1:20">
      <c r="A95" s="157" t="s">
        <v>85</v>
      </c>
      <c r="B95" s="25">
        <v>6</v>
      </c>
      <c r="C95" s="25">
        <v>6</v>
      </c>
      <c r="D95" s="25">
        <v>15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108">
        <v>0</v>
      </c>
      <c r="K95" s="69">
        <v>0</v>
      </c>
      <c r="L95" s="25">
        <v>0</v>
      </c>
      <c r="M95" s="108">
        <v>0</v>
      </c>
      <c r="N95" s="109"/>
      <c r="O95" s="88"/>
      <c r="P95" s="110"/>
      <c r="Q95" s="32"/>
      <c r="R95" s="35"/>
      <c r="S95" s="35"/>
      <c r="T95" s="35"/>
    </row>
    <row r="96" ht="15.75" spans="1:20">
      <c r="A96" s="157" t="s">
        <v>86</v>
      </c>
      <c r="B96" s="25">
        <v>6</v>
      </c>
      <c r="C96" s="25">
        <v>6</v>
      </c>
      <c r="D96" s="25">
        <v>15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108">
        <v>0</v>
      </c>
      <c r="K96" s="69">
        <v>0</v>
      </c>
      <c r="L96" s="25">
        <v>0</v>
      </c>
      <c r="M96" s="108">
        <v>0</v>
      </c>
      <c r="N96" s="109"/>
      <c r="O96" s="88"/>
      <c r="P96" s="110"/>
      <c r="Q96" s="32"/>
      <c r="R96" s="35"/>
      <c r="S96" s="35"/>
      <c r="T96" s="35"/>
    </row>
    <row r="97" ht="15.75" spans="1:20">
      <c r="A97" s="157" t="s">
        <v>87</v>
      </c>
      <c r="B97" s="25">
        <v>6</v>
      </c>
      <c r="C97" s="25">
        <v>6</v>
      </c>
      <c r="D97" s="25">
        <v>15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108">
        <v>0</v>
      </c>
      <c r="K97" s="69">
        <v>0</v>
      </c>
      <c r="L97" s="25">
        <v>0</v>
      </c>
      <c r="M97" s="108">
        <v>0</v>
      </c>
      <c r="N97" s="109"/>
      <c r="O97" s="88"/>
      <c r="P97" s="110"/>
      <c r="Q97" s="32"/>
      <c r="R97" s="35"/>
      <c r="S97" s="35"/>
      <c r="T97" s="35"/>
    </row>
    <row r="98" ht="15.75" spans="1:20">
      <c r="A98" s="158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111"/>
      <c r="N98" s="106"/>
      <c r="O98" s="90"/>
      <c r="P98" s="107"/>
      <c r="Q98" s="32"/>
      <c r="R98" s="35"/>
      <c r="S98" s="35"/>
      <c r="T98" s="35"/>
    </row>
    <row r="99" ht="15.75" spans="1:20">
      <c r="A99" s="159" t="s">
        <v>8</v>
      </c>
      <c r="B99" s="160">
        <v>19</v>
      </c>
      <c r="C99" s="160">
        <v>88</v>
      </c>
      <c r="D99" s="160">
        <v>285</v>
      </c>
      <c r="E99" s="160">
        <v>4</v>
      </c>
      <c r="F99" s="160">
        <v>16</v>
      </c>
      <c r="G99" s="160">
        <v>60</v>
      </c>
      <c r="H99" s="160">
        <f t="shared" ref="C99:M99" si="41">H75+H79+H83+H89+H91+H98</f>
        <v>0</v>
      </c>
      <c r="I99" s="160">
        <f t="shared" si="41"/>
        <v>0</v>
      </c>
      <c r="J99" s="160">
        <f t="shared" si="41"/>
        <v>0</v>
      </c>
      <c r="K99" s="160">
        <f t="shared" si="41"/>
        <v>0</v>
      </c>
      <c r="L99" s="160">
        <f t="shared" si="41"/>
        <v>0</v>
      </c>
      <c r="M99" s="165">
        <f t="shared" si="41"/>
        <v>0</v>
      </c>
      <c r="N99" s="166">
        <v>23</v>
      </c>
      <c r="O99" s="167">
        <v>104</v>
      </c>
      <c r="P99" s="168">
        <f>D99+G99+J99+M99</f>
        <v>345</v>
      </c>
      <c r="Q99" s="152"/>
      <c r="R99" s="35"/>
      <c r="S99" s="35"/>
      <c r="T99" s="35"/>
    </row>
    <row r="100" ht="16.5" spans="1:20">
      <c r="A100" s="161" t="s">
        <v>88</v>
      </c>
      <c r="B100" s="162">
        <v>68</v>
      </c>
      <c r="C100" s="162">
        <f t="shared" ref="B100:P100" si="42">C29+C40+C45+C73+C99</f>
        <v>292</v>
      </c>
      <c r="D100" s="162">
        <f t="shared" si="42"/>
        <v>1164</v>
      </c>
      <c r="E100" s="162">
        <f t="shared" si="42"/>
        <v>24</v>
      </c>
      <c r="F100" s="162">
        <f t="shared" si="42"/>
        <v>112</v>
      </c>
      <c r="G100" s="162">
        <f t="shared" si="42"/>
        <v>345</v>
      </c>
      <c r="H100" s="162">
        <f t="shared" si="42"/>
        <v>1</v>
      </c>
      <c r="I100" s="162">
        <f t="shared" si="42"/>
        <v>4</v>
      </c>
      <c r="J100" s="162">
        <f t="shared" si="42"/>
        <v>15</v>
      </c>
      <c r="K100" s="162">
        <f t="shared" si="42"/>
        <v>0</v>
      </c>
      <c r="L100" s="162">
        <f t="shared" si="42"/>
        <v>0</v>
      </c>
      <c r="M100" s="169">
        <f t="shared" si="42"/>
        <v>0</v>
      </c>
      <c r="N100" s="170">
        <f t="shared" si="42"/>
        <v>93</v>
      </c>
      <c r="O100" s="171">
        <v>402</v>
      </c>
      <c r="P100" s="172">
        <f t="shared" si="42"/>
        <v>1494</v>
      </c>
      <c r="Q100" s="32"/>
      <c r="R100" s="35"/>
      <c r="S100" s="35"/>
      <c r="T100" s="35"/>
    </row>
    <row r="101" s="2" customFormat="1" ht="15.75" spans="1:20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31"/>
      <c r="R101" s="31"/>
      <c r="S101" s="31"/>
      <c r="T101" s="31"/>
    </row>
    <row r="102" s="1" customFormat="1" ht="15.75" spans="1:2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9"/>
      <c r="R102" s="9"/>
      <c r="S102" s="9"/>
      <c r="T102" s="9"/>
    </row>
    <row r="103" s="1" customFormat="1" ht="15.75" spans="1:20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="1" customFormat="1" ht="15.75" spans="1:20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ht="15.75" spans="1:20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5"/>
      <c r="T105" s="35"/>
    </row>
    <row r="106" ht="15.75" spans="1:20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45"/>
      <c r="R106" s="31"/>
      <c r="S106" s="35"/>
      <c r="T106" s="35"/>
    </row>
    <row r="107" ht="15.75" spans="1:20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45"/>
      <c r="R107" s="31"/>
      <c r="S107" s="35"/>
      <c r="T107" s="35"/>
    </row>
    <row r="108" ht="15.75" spans="1:20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46"/>
      <c r="R108" s="31"/>
      <c r="S108" s="35"/>
      <c r="T108" s="35"/>
    </row>
    <row r="109" ht="15.75" spans="1:20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5"/>
      <c r="S109" s="35"/>
      <c r="T109" s="35"/>
    </row>
    <row r="110" ht="15.75" spans="1:20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5"/>
      <c r="S110" s="35"/>
      <c r="T110" s="35"/>
    </row>
    <row r="111" ht="15.75" spans="1:20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5"/>
      <c r="S111" s="35"/>
      <c r="T111" s="35"/>
    </row>
    <row r="112" ht="15.75" spans="1:20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5"/>
      <c r="S112" s="35"/>
      <c r="T112" s="35"/>
    </row>
    <row r="113" ht="15.75" spans="1:20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5"/>
      <c r="S113" s="35"/>
      <c r="T113" s="35"/>
    </row>
  </sheetData>
  <mergeCells count="11">
    <mergeCell ref="A1:O1"/>
    <mergeCell ref="A2:O2"/>
    <mergeCell ref="A4:P4"/>
    <mergeCell ref="A102:P102"/>
    <mergeCell ref="A6:A9"/>
    <mergeCell ref="Q6:Q9"/>
    <mergeCell ref="B6:D8"/>
    <mergeCell ref="E6:G8"/>
    <mergeCell ref="H6:J8"/>
    <mergeCell ref="K6:M8"/>
    <mergeCell ref="N6:P8"/>
  </mergeCells>
  <pageMargins left="0.393055555555556" right="0.156944444444444" top="0" bottom="0.196527777777778" header="0" footer="0"/>
  <pageSetup paperSize="9" scale="64" fitToHeight="0" orientation="landscape" horizontalDpi="600"/>
  <headerFooter alignWithMargins="0"/>
  <rowBreaks count="4" manualBreakCount="4">
    <brk id="54" max="18" man="1"/>
    <brk id="101" max="15" man="1"/>
    <brk id="110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view="pageBreakPreview" zoomScale="72" zoomScaleNormal="110" workbookViewId="0">
      <selection activeCell="J25" sqref="J25"/>
    </sheetView>
  </sheetViews>
  <sheetFormatPr defaultColWidth="9" defaultRowHeight="12.75"/>
  <cols>
    <col min="1" max="1" width="51.2857142857143" style="2" customWidth="1"/>
    <col min="2" max="2" width="7.71428571428571" style="2" customWidth="1"/>
    <col min="3" max="3" width="8.28571428571429" style="2" customWidth="1"/>
    <col min="4" max="4" width="9.28571428571429" style="2" customWidth="1"/>
    <col min="5" max="5" width="9" style="2" customWidth="1"/>
    <col min="6" max="6" width="8" style="2" customWidth="1"/>
    <col min="7" max="7" width="7.85714285714286" style="2" customWidth="1"/>
    <col min="8" max="8" width="6.85714285714286" style="2" customWidth="1"/>
    <col min="9" max="9" width="7.85714285714286" style="2" customWidth="1"/>
    <col min="10" max="10" width="7.14285714285714" style="2" customWidth="1"/>
    <col min="11" max="12" width="5" style="2" customWidth="1"/>
    <col min="13" max="13" width="6" style="2" customWidth="1"/>
    <col min="14" max="14" width="8.14285714285714" style="2" customWidth="1"/>
    <col min="15" max="15" width="8.28571428571429" style="2" customWidth="1"/>
    <col min="16" max="16" width="7.57142857142857" style="2" customWidth="1"/>
    <col min="17" max="17" width="11.2857142857143" style="2" customWidth="1"/>
    <col min="18" max="18" width="9.14285714285714" style="3" customWidth="1"/>
    <col min="19" max="19" width="8.71428571428571" style="3" customWidth="1"/>
    <col min="20" max="16384" width="9.14285714285714" style="3"/>
  </cols>
  <sheetData>
    <row r="1" ht="15.7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2"/>
      <c r="Q1" s="31"/>
      <c r="R1" s="35"/>
      <c r="S1" s="35"/>
      <c r="T1" s="35"/>
    </row>
    <row r="2" ht="15.75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2"/>
      <c r="Q2" s="31"/>
      <c r="R2" s="35"/>
      <c r="S2" s="35"/>
      <c r="T2" s="35"/>
    </row>
    <row r="3" s="2" customFormat="1" ht="15.75" spans="1:20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1"/>
      <c r="R3" s="31"/>
      <c r="S3" s="31"/>
      <c r="T3" s="31"/>
    </row>
    <row r="4" s="1" customFormat="1" ht="15.75" spans="1:20">
      <c r="A4" s="7" t="s">
        <v>89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"/>
      <c r="R4" s="9"/>
      <c r="S4" s="9"/>
      <c r="T4" s="9"/>
    </row>
    <row r="5" s="1" customFormat="1" ht="16.5" spans="1:20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="1" customFormat="1" ht="9.75" customHeight="1" spans="1:20">
      <c r="A6" s="10" t="s">
        <v>90</v>
      </c>
      <c r="B6" s="11" t="s">
        <v>91</v>
      </c>
      <c r="C6" s="11"/>
      <c r="D6" s="11"/>
      <c r="E6" s="11" t="s">
        <v>92</v>
      </c>
      <c r="F6" s="11"/>
      <c r="G6" s="11"/>
      <c r="H6" s="11" t="s">
        <v>93</v>
      </c>
      <c r="I6" s="11"/>
      <c r="J6" s="11"/>
      <c r="K6" s="11" t="s">
        <v>94</v>
      </c>
      <c r="L6" s="11"/>
      <c r="M6" s="11"/>
      <c r="N6" s="33" t="s">
        <v>95</v>
      </c>
      <c r="O6" s="33"/>
      <c r="P6" s="33"/>
      <c r="Q6" s="36" t="s">
        <v>8</v>
      </c>
      <c r="R6" s="36"/>
      <c r="S6" s="36"/>
      <c r="T6" s="9"/>
    </row>
    <row r="7" s="1" customFormat="1" ht="9.75" customHeight="1" spans="1:20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34"/>
      <c r="O7" s="34"/>
      <c r="P7" s="34"/>
      <c r="Q7" s="37"/>
      <c r="R7" s="37"/>
      <c r="S7" s="37"/>
      <c r="T7" s="9"/>
    </row>
    <row r="8" s="1" customFormat="1" ht="9.75" customHeight="1" spans="1:20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4"/>
      <c r="O8" s="34"/>
      <c r="P8" s="34"/>
      <c r="Q8" s="37"/>
      <c r="R8" s="37"/>
      <c r="S8" s="37"/>
      <c r="T8" s="9"/>
    </row>
    <row r="9" s="1" customFormat="1" ht="78.75" customHeight="1" spans="1:20">
      <c r="A9" s="14"/>
      <c r="B9" s="15" t="s">
        <v>9</v>
      </c>
      <c r="C9" s="16" t="s">
        <v>10</v>
      </c>
      <c r="D9" s="16" t="s">
        <v>12</v>
      </c>
      <c r="E9" s="15" t="s">
        <v>9</v>
      </c>
      <c r="F9" s="16" t="s">
        <v>10</v>
      </c>
      <c r="G9" s="16" t="s">
        <v>12</v>
      </c>
      <c r="H9" s="15" t="s">
        <v>9</v>
      </c>
      <c r="I9" s="16" t="s">
        <v>10</v>
      </c>
      <c r="J9" s="16" t="s">
        <v>12</v>
      </c>
      <c r="K9" s="15" t="s">
        <v>9</v>
      </c>
      <c r="L9" s="16" t="s">
        <v>10</v>
      </c>
      <c r="M9" s="16" t="s">
        <v>12</v>
      </c>
      <c r="N9" s="15" t="s">
        <v>9</v>
      </c>
      <c r="O9" s="16" t="s">
        <v>10</v>
      </c>
      <c r="P9" s="16" t="s">
        <v>12</v>
      </c>
      <c r="Q9" s="38" t="s">
        <v>9</v>
      </c>
      <c r="R9" s="39" t="s">
        <v>10</v>
      </c>
      <c r="S9" s="39" t="s">
        <v>12</v>
      </c>
      <c r="T9" s="9"/>
    </row>
    <row r="10" s="1" customFormat="1" customHeight="1" spans="1:20">
      <c r="A10" s="17" t="s">
        <v>96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9"/>
    </row>
    <row r="11" s="1" customFormat="1" ht="24" customHeight="1" outlineLevel="1" spans="1:20">
      <c r="A11" s="19" t="s">
        <v>97</v>
      </c>
      <c r="B11" s="20">
        <f t="shared" ref="B11:S11" si="0">B12</f>
        <v>0</v>
      </c>
      <c r="C11" s="20">
        <f t="shared" si="0"/>
        <v>0</v>
      </c>
      <c r="D11" s="20">
        <f t="shared" si="0"/>
        <v>0</v>
      </c>
      <c r="E11" s="20">
        <f t="shared" si="0"/>
        <v>0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1</v>
      </c>
      <c r="O11" s="20">
        <f t="shared" si="0"/>
        <v>4</v>
      </c>
      <c r="P11" s="20">
        <f t="shared" si="0"/>
        <v>3</v>
      </c>
      <c r="Q11" s="40">
        <f t="shared" si="0"/>
        <v>2</v>
      </c>
      <c r="R11" s="40">
        <f t="shared" si="0"/>
        <v>8</v>
      </c>
      <c r="S11" s="40">
        <f t="shared" si="0"/>
        <v>4</v>
      </c>
      <c r="T11" s="9"/>
    </row>
    <row r="12" s="1" customFormat="1" ht="46" customHeight="1" outlineLevel="1" spans="1:20">
      <c r="A12" s="21" t="s">
        <v>98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>
        <v>1</v>
      </c>
      <c r="O12" s="22">
        <v>4</v>
      </c>
      <c r="P12" s="22">
        <v>3</v>
      </c>
      <c r="Q12" s="22">
        <v>2</v>
      </c>
      <c r="R12" s="22">
        <v>8</v>
      </c>
      <c r="S12" s="22">
        <v>4</v>
      </c>
      <c r="T12" s="9"/>
    </row>
    <row r="13" s="1" customFormat="1" ht="15.75" spans="1:20">
      <c r="A13" s="19" t="s">
        <v>64</v>
      </c>
      <c r="B13" s="20">
        <f t="shared" ref="B13:S13" si="1">B14</f>
        <v>0</v>
      </c>
      <c r="C13" s="20">
        <f t="shared" si="1"/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20">
        <f t="shared" si="1"/>
        <v>0</v>
      </c>
      <c r="J13" s="20">
        <f t="shared" si="1"/>
        <v>0</v>
      </c>
      <c r="K13" s="20">
        <f t="shared" si="1"/>
        <v>0</v>
      </c>
      <c r="L13" s="20">
        <f t="shared" si="1"/>
        <v>0</v>
      </c>
      <c r="M13" s="20">
        <f t="shared" si="1"/>
        <v>0</v>
      </c>
      <c r="N13" s="20">
        <f t="shared" si="1"/>
        <v>2</v>
      </c>
      <c r="O13" s="20">
        <f t="shared" si="1"/>
        <v>8</v>
      </c>
      <c r="P13" s="20">
        <f t="shared" si="1"/>
        <v>3</v>
      </c>
      <c r="Q13" s="40">
        <f t="shared" si="1"/>
        <v>2</v>
      </c>
      <c r="R13" s="40">
        <f t="shared" si="1"/>
        <v>8</v>
      </c>
      <c r="S13" s="40">
        <f t="shared" si="1"/>
        <v>3</v>
      </c>
      <c r="T13" s="9"/>
    </row>
    <row r="14" s="1" customFormat="1" ht="31.5" spans="1:20">
      <c r="A14" s="21" t="s">
        <v>99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v>2</v>
      </c>
      <c r="O14" s="22">
        <v>8</v>
      </c>
      <c r="P14" s="22">
        <v>3</v>
      </c>
      <c r="Q14" s="22">
        <f>B14+E14+H14+K14+N14</f>
        <v>2</v>
      </c>
      <c r="R14" s="22">
        <f>C14+F14+I14+L14+O14</f>
        <v>8</v>
      </c>
      <c r="S14" s="22">
        <f t="shared" ref="S14:S18" si="2">D14+G14+J14+M14+P14</f>
        <v>3</v>
      </c>
      <c r="T14" s="9"/>
    </row>
    <row r="15" ht="15.75" spans="1:20">
      <c r="A15" s="23" t="s">
        <v>53</v>
      </c>
      <c r="B15" s="20">
        <f t="shared" ref="B15:Q15" si="3">B16</f>
        <v>0</v>
      </c>
      <c r="C15" s="20">
        <f t="shared" si="3"/>
        <v>0</v>
      </c>
      <c r="D15" s="20">
        <f t="shared" si="3"/>
        <v>0</v>
      </c>
      <c r="E15" s="20">
        <f t="shared" si="3"/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1</v>
      </c>
      <c r="O15" s="20">
        <f t="shared" si="3"/>
        <v>4</v>
      </c>
      <c r="P15" s="20">
        <f t="shared" si="3"/>
        <v>1</v>
      </c>
      <c r="Q15" s="30">
        <f t="shared" si="3"/>
        <v>1</v>
      </c>
      <c r="R15" s="30">
        <v>2</v>
      </c>
      <c r="S15" s="30">
        <f>S16</f>
        <v>1</v>
      </c>
      <c r="T15" s="35"/>
    </row>
    <row r="16" ht="29" customHeight="1" spans="1:20">
      <c r="A16" s="24" t="s">
        <v>100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v>1</v>
      </c>
      <c r="O16" s="25">
        <v>4</v>
      </c>
      <c r="P16" s="25">
        <v>1</v>
      </c>
      <c r="Q16" s="25">
        <f>B16+E16+H16+K16+N16</f>
        <v>1</v>
      </c>
      <c r="R16" s="25">
        <v>2</v>
      </c>
      <c r="S16" s="25">
        <f t="shared" si="2"/>
        <v>1</v>
      </c>
      <c r="T16" s="35"/>
    </row>
    <row r="17" ht="15.75" spans="1:20">
      <c r="A17" s="23" t="s">
        <v>51</v>
      </c>
      <c r="B17" s="20">
        <f t="shared" ref="B17:M17" si="4">B18</f>
        <v>0</v>
      </c>
      <c r="C17" s="20">
        <f t="shared" si="4"/>
        <v>0</v>
      </c>
      <c r="D17" s="20">
        <f t="shared" si="4"/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ref="N17:P17" si="5">SUM(N18)</f>
        <v>2</v>
      </c>
      <c r="O17" s="20">
        <f t="shared" si="5"/>
        <v>8</v>
      </c>
      <c r="P17" s="20">
        <f t="shared" si="5"/>
        <v>2</v>
      </c>
      <c r="Q17" s="30">
        <f t="shared" ref="Q17:S17" si="6">Q18</f>
        <v>1</v>
      </c>
      <c r="R17" s="30">
        <f t="shared" si="6"/>
        <v>4</v>
      </c>
      <c r="S17" s="30">
        <f t="shared" si="6"/>
        <v>2</v>
      </c>
      <c r="T17" s="31"/>
    </row>
    <row r="18" ht="38" customHeight="1" spans="1:20">
      <c r="A18" s="24" t="s">
        <v>101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v>2</v>
      </c>
      <c r="O18" s="25">
        <v>8</v>
      </c>
      <c r="P18" s="25">
        <v>2</v>
      </c>
      <c r="Q18" s="25">
        <v>1</v>
      </c>
      <c r="R18" s="25">
        <v>4</v>
      </c>
      <c r="S18" s="25">
        <f t="shared" si="2"/>
        <v>2</v>
      </c>
      <c r="T18" s="31"/>
    </row>
    <row r="19" ht="15.75" spans="1:20">
      <c r="A19" s="23" t="s">
        <v>41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f t="shared" ref="N19:P19" si="7">SUM(N20)</f>
        <v>1</v>
      </c>
      <c r="O19" s="26">
        <f t="shared" si="7"/>
        <v>4</v>
      </c>
      <c r="P19" s="26">
        <f t="shared" si="7"/>
        <v>3</v>
      </c>
      <c r="Q19" s="30">
        <f t="shared" ref="Q19:S19" si="8">Q20</f>
        <v>1</v>
      </c>
      <c r="R19" s="30">
        <f t="shared" si="8"/>
        <v>4</v>
      </c>
      <c r="S19" s="30">
        <f t="shared" si="8"/>
        <v>6</v>
      </c>
      <c r="T19" s="31"/>
    </row>
    <row r="20" ht="37" customHeight="1" spans="1:20">
      <c r="A20" s="24" t="s">
        <v>102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v>1</v>
      </c>
      <c r="O20" s="25">
        <v>4</v>
      </c>
      <c r="P20" s="25">
        <v>3</v>
      </c>
      <c r="Q20" s="25">
        <f t="shared" ref="Q20:Q24" si="9">B20+E20+H20+K20+N20</f>
        <v>1</v>
      </c>
      <c r="R20" s="25">
        <f t="shared" ref="R20:R24" si="10">C20+F20+I20+L20+O20</f>
        <v>4</v>
      </c>
      <c r="S20" s="25">
        <v>6</v>
      </c>
      <c r="T20" s="31"/>
    </row>
    <row r="21" s="1" customFormat="1" ht="15.75" outlineLevel="1" spans="1:20">
      <c r="A21" s="27" t="s">
        <v>70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f t="shared" ref="N21:P21" si="11">SUM(N22)</f>
        <v>1</v>
      </c>
      <c r="O21" s="26">
        <f t="shared" si="11"/>
        <v>4</v>
      </c>
      <c r="P21" s="26">
        <f t="shared" si="11"/>
        <v>1</v>
      </c>
      <c r="Q21" s="30">
        <f t="shared" ref="Q21:S21" si="12">Q22</f>
        <v>1</v>
      </c>
      <c r="R21" s="30">
        <f t="shared" si="12"/>
        <v>4</v>
      </c>
      <c r="S21" s="30">
        <f t="shared" si="12"/>
        <v>1</v>
      </c>
      <c r="T21" s="9"/>
    </row>
    <row r="22" s="1" customFormat="1" ht="34" customHeight="1" outlineLevel="1" spans="1:20">
      <c r="A22" s="28" t="s">
        <v>103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v>1</v>
      </c>
      <c r="O22" s="25">
        <v>4</v>
      </c>
      <c r="P22" s="25">
        <v>1</v>
      </c>
      <c r="Q22" s="25">
        <f t="shared" si="9"/>
        <v>1</v>
      </c>
      <c r="R22" s="25">
        <f t="shared" si="10"/>
        <v>4</v>
      </c>
      <c r="S22" s="25">
        <f t="shared" ref="S22:S26" si="13">D22+G22+J22+M22+P22</f>
        <v>1</v>
      </c>
      <c r="T22" s="9"/>
    </row>
    <row r="23" s="1" customFormat="1" ht="15.75" outlineLevel="1" spans="1:20">
      <c r="A23" s="27" t="s">
        <v>16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f t="shared" ref="N23:P23" si="14">SUM(N24)</f>
        <v>1</v>
      </c>
      <c r="O23" s="26">
        <f t="shared" si="14"/>
        <v>4</v>
      </c>
      <c r="P23" s="26">
        <f t="shared" si="14"/>
        <v>1</v>
      </c>
      <c r="Q23" s="30">
        <f t="shared" ref="Q23:S23" si="15">Q24</f>
        <v>1</v>
      </c>
      <c r="R23" s="30">
        <f t="shared" si="15"/>
        <v>4</v>
      </c>
      <c r="S23" s="30">
        <f t="shared" si="15"/>
        <v>1</v>
      </c>
      <c r="T23" s="9"/>
    </row>
    <row r="24" s="1" customFormat="1" ht="33" customHeight="1" outlineLevel="1" spans="1:20">
      <c r="A24" s="28" t="s">
        <v>104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>
        <v>1</v>
      </c>
      <c r="O24" s="25">
        <v>4</v>
      </c>
      <c r="P24" s="25">
        <v>1</v>
      </c>
      <c r="Q24" s="25">
        <f t="shared" si="9"/>
        <v>1</v>
      </c>
      <c r="R24" s="25">
        <f t="shared" si="10"/>
        <v>4</v>
      </c>
      <c r="S24" s="25">
        <f t="shared" si="13"/>
        <v>1</v>
      </c>
      <c r="T24" s="9"/>
    </row>
    <row r="25" s="1" customFormat="1" ht="15.75" outlineLevel="1" spans="1:20">
      <c r="A25" s="27" t="s">
        <v>105</v>
      </c>
      <c r="B25" s="26">
        <f t="shared" ref="B25:P25" si="16">SUM(B26)</f>
        <v>0</v>
      </c>
      <c r="C25" s="26">
        <f t="shared" si="16"/>
        <v>0</v>
      </c>
      <c r="D25" s="26">
        <f t="shared" si="16"/>
        <v>0</v>
      </c>
      <c r="E25" s="26">
        <f t="shared" si="16"/>
        <v>0</v>
      </c>
      <c r="F25" s="26">
        <f t="shared" si="16"/>
        <v>0</v>
      </c>
      <c r="G25" s="26">
        <f t="shared" si="16"/>
        <v>0</v>
      </c>
      <c r="H25" s="26">
        <f t="shared" si="16"/>
        <v>0</v>
      </c>
      <c r="I25" s="26">
        <f t="shared" si="16"/>
        <v>0</v>
      </c>
      <c r="J25" s="26">
        <f t="shared" si="16"/>
        <v>0</v>
      </c>
      <c r="K25" s="26">
        <f t="shared" si="16"/>
        <v>0</v>
      </c>
      <c r="L25" s="26">
        <f t="shared" si="16"/>
        <v>0</v>
      </c>
      <c r="M25" s="26">
        <f t="shared" si="16"/>
        <v>0</v>
      </c>
      <c r="N25" s="26">
        <f t="shared" si="16"/>
        <v>1</v>
      </c>
      <c r="O25" s="26">
        <f t="shared" si="16"/>
        <v>4</v>
      </c>
      <c r="P25" s="26">
        <f t="shared" si="16"/>
        <v>1</v>
      </c>
      <c r="Q25" s="30">
        <f t="shared" ref="Q25:S25" si="17">Q26</f>
        <v>1</v>
      </c>
      <c r="R25" s="30">
        <f t="shared" si="17"/>
        <v>4</v>
      </c>
      <c r="S25" s="30">
        <f t="shared" si="17"/>
        <v>1</v>
      </c>
      <c r="T25" s="9"/>
    </row>
    <row r="26" s="1" customFormat="1" ht="24" customHeight="1" outlineLevel="1" spans="1:20">
      <c r="A26" s="28" t="s">
        <v>106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>
        <v>1</v>
      </c>
      <c r="O26" s="25">
        <v>4</v>
      </c>
      <c r="P26" s="25">
        <v>1</v>
      </c>
      <c r="Q26" s="25">
        <f t="shared" ref="Q26:Q30" si="18">B26+E26+H26+K26+N26</f>
        <v>1</v>
      </c>
      <c r="R26" s="25">
        <f>C26+F26+I26+L26+O26</f>
        <v>4</v>
      </c>
      <c r="S26" s="25">
        <f t="shared" si="13"/>
        <v>1</v>
      </c>
      <c r="T26" s="9"/>
    </row>
    <row r="27" s="1" customFormat="1" ht="15.75" outlineLevel="1" spans="1:20">
      <c r="A27" s="27" t="s">
        <v>58</v>
      </c>
      <c r="B27" s="26">
        <f t="shared" ref="B27:P27" si="19">SUM(B28)</f>
        <v>0</v>
      </c>
      <c r="C27" s="26">
        <f t="shared" si="19"/>
        <v>0</v>
      </c>
      <c r="D27" s="26">
        <f t="shared" si="19"/>
        <v>0</v>
      </c>
      <c r="E27" s="26">
        <f t="shared" si="19"/>
        <v>0</v>
      </c>
      <c r="F27" s="26">
        <f t="shared" si="19"/>
        <v>0</v>
      </c>
      <c r="G27" s="26">
        <f t="shared" si="19"/>
        <v>0</v>
      </c>
      <c r="H27" s="26">
        <f t="shared" si="19"/>
        <v>0</v>
      </c>
      <c r="I27" s="26">
        <f t="shared" si="19"/>
        <v>0</v>
      </c>
      <c r="J27" s="26">
        <f t="shared" si="19"/>
        <v>0</v>
      </c>
      <c r="K27" s="26">
        <f t="shared" si="19"/>
        <v>0</v>
      </c>
      <c r="L27" s="26">
        <f t="shared" si="19"/>
        <v>0</v>
      </c>
      <c r="M27" s="26">
        <f t="shared" si="19"/>
        <v>0</v>
      </c>
      <c r="N27" s="26">
        <f t="shared" si="19"/>
        <v>1</v>
      </c>
      <c r="O27" s="26">
        <f t="shared" si="19"/>
        <v>2</v>
      </c>
      <c r="P27" s="26">
        <f t="shared" si="19"/>
        <v>1</v>
      </c>
      <c r="Q27" s="30">
        <f t="shared" ref="Q27:S27" si="20">Q28</f>
        <v>1</v>
      </c>
      <c r="R27" s="30">
        <f t="shared" si="20"/>
        <v>4</v>
      </c>
      <c r="S27" s="30">
        <f t="shared" si="20"/>
        <v>1</v>
      </c>
      <c r="T27" s="9"/>
    </row>
    <row r="28" s="1" customFormat="1" ht="25" customHeight="1" outlineLevel="1" spans="1:20">
      <c r="A28" s="28" t="s">
        <v>107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>
        <v>1</v>
      </c>
      <c r="O28" s="25">
        <v>2</v>
      </c>
      <c r="P28" s="25">
        <v>1</v>
      </c>
      <c r="Q28" s="25">
        <f t="shared" si="18"/>
        <v>1</v>
      </c>
      <c r="R28" s="25">
        <v>4</v>
      </c>
      <c r="S28" s="25">
        <f>D28+G28+J28+M28+P28</f>
        <v>1</v>
      </c>
      <c r="T28" s="9"/>
    </row>
    <row r="29" s="1" customFormat="1" ht="15.75" outlineLevel="1" spans="1:20">
      <c r="A29" s="27" t="s">
        <v>108</v>
      </c>
      <c r="B29" s="26">
        <f t="shared" ref="B29:P29" si="21">SUM(B30)</f>
        <v>0</v>
      </c>
      <c r="C29" s="26">
        <f t="shared" si="21"/>
        <v>0</v>
      </c>
      <c r="D29" s="26">
        <f t="shared" si="21"/>
        <v>0</v>
      </c>
      <c r="E29" s="26">
        <f t="shared" si="21"/>
        <v>0</v>
      </c>
      <c r="F29" s="26">
        <f t="shared" si="21"/>
        <v>0</v>
      </c>
      <c r="G29" s="26">
        <f t="shared" si="21"/>
        <v>0</v>
      </c>
      <c r="H29" s="26">
        <f t="shared" si="21"/>
        <v>0</v>
      </c>
      <c r="I29" s="26">
        <f t="shared" si="21"/>
        <v>0</v>
      </c>
      <c r="J29" s="26">
        <f t="shared" si="21"/>
        <v>0</v>
      </c>
      <c r="K29" s="26">
        <f t="shared" si="21"/>
        <v>0</v>
      </c>
      <c r="L29" s="26">
        <f t="shared" si="21"/>
        <v>0</v>
      </c>
      <c r="M29" s="26">
        <f t="shared" si="21"/>
        <v>0</v>
      </c>
      <c r="N29" s="26">
        <f t="shared" si="21"/>
        <v>1</v>
      </c>
      <c r="O29" s="26">
        <f t="shared" si="21"/>
        <v>4</v>
      </c>
      <c r="P29" s="26">
        <f t="shared" si="21"/>
        <v>1</v>
      </c>
      <c r="Q29" s="30">
        <f t="shared" ref="Q29:S29" si="22">Q30</f>
        <v>1</v>
      </c>
      <c r="R29" s="30">
        <f t="shared" si="22"/>
        <v>4</v>
      </c>
      <c r="S29" s="30">
        <f t="shared" si="22"/>
        <v>1</v>
      </c>
      <c r="T29" s="9"/>
    </row>
    <row r="30" s="1" customFormat="1" ht="37" customHeight="1" outlineLevel="1" spans="1:20">
      <c r="A30" s="28" t="s">
        <v>109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>
        <v>1</v>
      </c>
      <c r="O30" s="25">
        <v>4</v>
      </c>
      <c r="P30" s="25">
        <v>1</v>
      </c>
      <c r="Q30" s="25">
        <f t="shared" si="18"/>
        <v>1</v>
      </c>
      <c r="R30" s="25">
        <f>C30+F30+I30+L30+O30</f>
        <v>4</v>
      </c>
      <c r="S30" s="25">
        <f>D30+G30+J30+M30+P30</f>
        <v>1</v>
      </c>
      <c r="T30" s="9"/>
    </row>
    <row r="31" s="1" customFormat="1" ht="15" customHeight="1" outlineLevel="1" spans="1:20">
      <c r="A31" s="27" t="s">
        <v>66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2</v>
      </c>
      <c r="O31" s="26">
        <v>4</v>
      </c>
      <c r="P31" s="26">
        <v>6</v>
      </c>
      <c r="Q31" s="41">
        <v>2</v>
      </c>
      <c r="R31" s="41">
        <v>4</v>
      </c>
      <c r="S31" s="41">
        <v>6</v>
      </c>
      <c r="T31" s="9"/>
    </row>
    <row r="32" s="1" customFormat="1" ht="24" customHeight="1" outlineLevel="1" spans="1:20">
      <c r="A32" s="28" t="s">
        <v>110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2</v>
      </c>
      <c r="O32" s="25">
        <v>4</v>
      </c>
      <c r="P32" s="25">
        <v>6</v>
      </c>
      <c r="Q32" s="25">
        <v>2</v>
      </c>
      <c r="R32" s="25">
        <v>4</v>
      </c>
      <c r="S32" s="25">
        <v>6</v>
      </c>
      <c r="T32" s="9"/>
    </row>
    <row r="33" s="1" customFormat="1" ht="12" customHeight="1" spans="1:20">
      <c r="A33" s="29" t="s">
        <v>8</v>
      </c>
      <c r="B33" s="30">
        <f t="shared" ref="B33:P33" si="23">B11+B13+B15+B17+B19+B21+B23+B25+B27+B29</f>
        <v>0</v>
      </c>
      <c r="C33" s="30">
        <f t="shared" si="23"/>
        <v>0</v>
      </c>
      <c r="D33" s="30">
        <f t="shared" si="23"/>
        <v>0</v>
      </c>
      <c r="E33" s="30">
        <f t="shared" si="23"/>
        <v>0</v>
      </c>
      <c r="F33" s="30">
        <f t="shared" si="23"/>
        <v>0</v>
      </c>
      <c r="G33" s="30">
        <f t="shared" si="23"/>
        <v>0</v>
      </c>
      <c r="H33" s="30">
        <f t="shared" si="23"/>
        <v>0</v>
      </c>
      <c r="I33" s="30">
        <f t="shared" si="23"/>
        <v>0</v>
      </c>
      <c r="J33" s="30">
        <f t="shared" si="23"/>
        <v>0</v>
      </c>
      <c r="K33" s="30">
        <f t="shared" si="23"/>
        <v>0</v>
      </c>
      <c r="L33" s="30">
        <f t="shared" si="23"/>
        <v>0</v>
      </c>
      <c r="M33" s="30">
        <f t="shared" si="23"/>
        <v>0</v>
      </c>
      <c r="N33" s="30">
        <f t="shared" si="23"/>
        <v>12</v>
      </c>
      <c r="O33" s="30">
        <f t="shared" si="23"/>
        <v>46</v>
      </c>
      <c r="P33" s="30">
        <f t="shared" si="23"/>
        <v>17</v>
      </c>
      <c r="Q33" s="42">
        <v>14</v>
      </c>
      <c r="R33" s="42">
        <v>50</v>
      </c>
      <c r="S33" s="42">
        <v>27</v>
      </c>
      <c r="T33" s="43"/>
    </row>
    <row r="34" s="1" customFormat="1" ht="15.75" spans="1:20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44"/>
      <c r="S34" s="44"/>
      <c r="T34" s="9"/>
    </row>
    <row r="35" s="1" customFormat="1" ht="15.75" spans="1:20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ht="15.75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5"/>
      <c r="T36" s="35"/>
    </row>
    <row r="37" ht="15.75" spans="1:20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45"/>
      <c r="R37" s="31"/>
      <c r="S37" s="35"/>
      <c r="T37" s="35"/>
    </row>
    <row r="38" ht="15.75" spans="1:20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45"/>
      <c r="R38" s="31"/>
      <c r="S38" s="35"/>
      <c r="T38" s="35"/>
    </row>
    <row r="39" ht="15.75" spans="1:20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46"/>
      <c r="R39" s="31"/>
      <c r="S39" s="35"/>
      <c r="T39" s="35"/>
    </row>
    <row r="40" ht="15.75" spans="1:20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5"/>
      <c r="S40" s="35"/>
      <c r="T40" s="35"/>
    </row>
    <row r="41" ht="15.75" spans="1:20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5"/>
      <c r="S41" s="35"/>
      <c r="T41" s="35"/>
    </row>
    <row r="42" ht="15.75" spans="1:20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5"/>
      <c r="S42" s="35"/>
      <c r="T42" s="35"/>
    </row>
    <row r="43" ht="15.75" spans="1:20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5"/>
      <c r="S43" s="35"/>
      <c r="T43" s="35"/>
    </row>
    <row r="44" ht="15.75" spans="1:20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5"/>
      <c r="S44" s="35"/>
      <c r="T44" s="35"/>
    </row>
  </sheetData>
  <mergeCells count="10">
    <mergeCell ref="A1:O1"/>
    <mergeCell ref="A2:O2"/>
    <mergeCell ref="A4:P4"/>
    <mergeCell ref="A6:A9"/>
    <mergeCell ref="B6:D8"/>
    <mergeCell ref="E6:G8"/>
    <mergeCell ref="H6:J8"/>
    <mergeCell ref="K6:M8"/>
    <mergeCell ref="N6:P8"/>
    <mergeCell ref="Q6:S8"/>
  </mergeCells>
  <pageMargins left="0.393055555555556" right="0.156944444444444" top="0" bottom="0.196527777777778" header="0" footer="0"/>
  <pageSetup paperSize="9" scale="64" fitToHeight="0" orientation="landscape" horizontalDpi="600"/>
  <headerFooter alignWithMargins="0"/>
  <rowBreaks count="4" manualBreakCount="4">
    <brk id="4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Общая СПФДО И МЗ</vt:lpstr>
      <vt:lpstr>Общая СПФДО И МЗ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Рудометова Евгения</dc:creator>
  <cp:lastModifiedBy>ОКСАНА</cp:lastModifiedBy>
  <dcterms:created xsi:type="dcterms:W3CDTF">2024-10-14T11:50:00Z</dcterms:created>
  <dcterms:modified xsi:type="dcterms:W3CDTF">2025-09-23T08:41:28Z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4ED9F1BF2D764FC88A896647C5DE709A_12</vt:lpwstr>
  </property>
  <property fmtid="{D5CDD505-2E9C-101B-9397-08002B2CF9AE}" pid="3" name="KSOProductBuildVer">
    <vt:lpwstr>1049-12.2.0.22549</vt:lpwstr>
  </property>
</Properties>
</file>